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Case Orders and Case Notes\"/>
    </mc:Choice>
  </mc:AlternateContent>
  <bookViews>
    <workbookView xWindow="0" yWindow="0" windowWidth="19200" windowHeight="8100" activeTab="1"/>
  </bookViews>
  <sheets>
    <sheet name="Scenario 1" sheetId="1" r:id="rId1"/>
    <sheet name="Scenario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I8" i="2" s="1"/>
  <c r="B31" i="2"/>
  <c r="H8" i="2" s="1"/>
  <c r="D12" i="2" l="1"/>
  <c r="B12" i="2"/>
  <c r="B13" i="2" s="1"/>
  <c r="H7" i="2" s="1"/>
  <c r="I9" i="2"/>
  <c r="D11" i="1"/>
  <c r="C10" i="1"/>
  <c r="D10" i="1"/>
  <c r="D13" i="2" l="1"/>
  <c r="I7" i="2" s="1"/>
  <c r="I11" i="2" s="1"/>
  <c r="I12" i="2" s="1"/>
  <c r="H11" i="2"/>
  <c r="H12" i="2" s="1"/>
</calcChain>
</file>

<file path=xl/sharedStrings.xml><?xml version="1.0" encoding="utf-8"?>
<sst xmlns="http://schemas.openxmlformats.org/spreadsheetml/2006/main" count="73" uniqueCount="58">
  <si>
    <t>PSS  - Alimony Worksheet</t>
  </si>
  <si>
    <t>Wife</t>
  </si>
  <si>
    <t>Husband</t>
  </si>
  <si>
    <t>Income</t>
  </si>
  <si>
    <t>Gross Monthly Income</t>
  </si>
  <si>
    <t>Net Monthly Income</t>
  </si>
  <si>
    <t>Expenses</t>
  </si>
  <si>
    <t>Shared Family Expenses (prorated portion for spouse)</t>
  </si>
  <si>
    <t>Individual Expenses of spouse only</t>
  </si>
  <si>
    <t>Monthly Debt Payments and other monthly obligations (if appropriate)</t>
  </si>
  <si>
    <r>
      <t xml:space="preserve">Each Parent's Child Support Obligation </t>
    </r>
    <r>
      <rPr>
        <sz val="6"/>
        <rFont val="Arial"/>
        <family val="2"/>
      </rPr>
      <t>(CS Worksheet A Line 7 entry for each party)</t>
    </r>
  </si>
  <si>
    <t>Total Needs and Expenses (Add lines 3 through 6)</t>
  </si>
  <si>
    <t>Shortage or Surplus (Line 2 minus Line 7 for each party)</t>
  </si>
  <si>
    <t>Shared Family Expenses</t>
  </si>
  <si>
    <t>House payment/rent</t>
  </si>
  <si>
    <t>Home food and supplies</t>
  </si>
  <si>
    <t>House and Yard Maintenance</t>
  </si>
  <si>
    <t>Car payment</t>
  </si>
  <si>
    <t>Gasoline</t>
  </si>
  <si>
    <t>Total Shared Family Expenses</t>
  </si>
  <si>
    <t>Individual Expenses</t>
  </si>
  <si>
    <t>Religious Contributions</t>
  </si>
  <si>
    <t>School/Work lunches</t>
  </si>
  <si>
    <t>Uninsured medical/dental</t>
  </si>
  <si>
    <t>Clothing</t>
  </si>
  <si>
    <t>Vacations</t>
  </si>
  <si>
    <t>Life Insurance</t>
  </si>
  <si>
    <t>Car Insurance</t>
  </si>
  <si>
    <t>Total Reasonable Individual Expenses</t>
  </si>
  <si>
    <t>Scenario 2</t>
  </si>
  <si>
    <t>Utilities</t>
  </si>
  <si>
    <t>Notes:</t>
  </si>
  <si>
    <t>Line 3</t>
  </si>
  <si>
    <t>Consider how you are prorating shared family expenses.  Keep in mind that if</t>
  </si>
  <si>
    <t>a portion of shared family expenses are attributable to minor children, the children</t>
  </si>
  <si>
    <t xml:space="preserve">are not paying for them, however child support should be taking care of the children's   </t>
  </si>
  <si>
    <t xml:space="preserve">expenses.  Is another adult living in the home that is/can/should be contributing to shared </t>
  </si>
  <si>
    <t>family expenses?</t>
  </si>
  <si>
    <t>Line 5</t>
  </si>
  <si>
    <t xml:space="preserve">Are you getting ready to award attorney's fees and have it paid monthly?  Do you want to </t>
  </si>
  <si>
    <t xml:space="preserve">factor that into ability to pay before you decide how much supporting spouse has as a </t>
  </si>
  <si>
    <t>surplus?  Is the person actually paying the debt payments?  If you include debt payments</t>
  </si>
  <si>
    <t>then are you double dipping into ED?</t>
  </si>
  <si>
    <t>Line 6</t>
  </si>
  <si>
    <t xml:space="preserve">This will be more difficult in Worksheet B and C cases and off the charts guidelines cases, </t>
  </si>
  <si>
    <t>but factor in both parents contributions to the support of the children.</t>
  </si>
  <si>
    <t>Note:</t>
  </si>
  <si>
    <t>This worksheet is not an exact science, but a starting point for you to consider what</t>
  </si>
  <si>
    <t>ruling makes sense in your case.  Make sure the numbers make sense in the context</t>
  </si>
  <si>
    <t xml:space="preserve">of the overall facts of your case. </t>
  </si>
  <si>
    <t>Phone/Cable/Internet</t>
  </si>
  <si>
    <t>Savings</t>
  </si>
  <si>
    <t>Retirement Contributions</t>
  </si>
  <si>
    <t>Haircuts/Dry Cleaning</t>
  </si>
  <si>
    <t>Gifts/Entertainment</t>
  </si>
  <si>
    <t>Medical/Dental/Vision Insurance</t>
  </si>
  <si>
    <t>Car (Maintenance/repair/regis/tax)</t>
  </si>
  <si>
    <t xml:space="preserve">Prorated portion for spouse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</si>
</sst>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4" fillId="0" borderId="0" xfId="0" applyFont="1"/>
    <xf numFmtId="0" fontId="4" fillId="0" borderId="1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44" fontId="0" fillId="3" borderId="1" xfId="1" applyFont="1" applyFill="1" applyBorder="1"/>
    <xf numFmtId="44" fontId="0" fillId="4" borderId="1" xfId="1" applyFont="1" applyFill="1" applyBorder="1"/>
    <xf numFmtId="44" fontId="5" fillId="3" borderId="1" xfId="1" applyFont="1" applyFill="1" applyBorder="1"/>
    <xf numFmtId="44" fontId="5" fillId="4" borderId="1" xfId="1" applyFont="1" applyFill="1" applyBorder="1"/>
    <xf numFmtId="44" fontId="4" fillId="0" borderId="1" xfId="1" applyFont="1" applyBorder="1"/>
    <xf numFmtId="44" fontId="0" fillId="3" borderId="1" xfId="0" applyNumberFormat="1" applyFill="1" applyBorder="1"/>
    <xf numFmtId="44" fontId="0" fillId="4" borderId="1" xfId="0" applyNumberFormat="1" applyFill="1" applyBorder="1"/>
    <xf numFmtId="0" fontId="0" fillId="3" borderId="1" xfId="0" applyFill="1" applyBorder="1"/>
    <xf numFmtId="44" fontId="5" fillId="0" borderId="1" xfId="1" applyFont="1" applyBorder="1"/>
    <xf numFmtId="44" fontId="4" fillId="3" borderId="1" xfId="1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4" fontId="4" fillId="4" borderId="1" xfId="1" applyFont="1" applyFill="1" applyBorder="1"/>
    <xf numFmtId="0" fontId="7" fillId="0" borderId="0" xfId="0" applyFont="1"/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20" sqref="D20"/>
    </sheetView>
  </sheetViews>
  <sheetFormatPr defaultRowHeight="14.4" x14ac:dyDescent="0.3"/>
  <cols>
    <col min="2" max="2" width="60.5546875" customWidth="1"/>
    <col min="3" max="3" width="20" customWidth="1"/>
    <col min="4" max="4" width="17.77734375" customWidth="1"/>
  </cols>
  <sheetData>
    <row r="1" spans="1:4" x14ac:dyDescent="0.3">
      <c r="B1" s="1" t="s">
        <v>0</v>
      </c>
      <c r="C1" s="2" t="s">
        <v>1</v>
      </c>
      <c r="D1" s="2" t="s">
        <v>2</v>
      </c>
    </row>
    <row r="2" spans="1:4" x14ac:dyDescent="0.3">
      <c r="B2" s="3" t="s">
        <v>3</v>
      </c>
      <c r="C2" s="3"/>
      <c r="D2" s="3"/>
    </row>
    <row r="3" spans="1:4" x14ac:dyDescent="0.3">
      <c r="A3">
        <v>1</v>
      </c>
      <c r="B3" s="2" t="s">
        <v>4</v>
      </c>
      <c r="C3" s="4"/>
      <c r="D3" s="4">
        <v>7500</v>
      </c>
    </row>
    <row r="4" spans="1:4" x14ac:dyDescent="0.3">
      <c r="A4">
        <v>2</v>
      </c>
      <c r="B4" s="2" t="s">
        <v>5</v>
      </c>
      <c r="C4" s="4"/>
      <c r="D4" s="4">
        <v>5625</v>
      </c>
    </row>
    <row r="5" spans="1:4" x14ac:dyDescent="0.3">
      <c r="B5" s="3" t="s">
        <v>6</v>
      </c>
      <c r="C5" s="5"/>
      <c r="D5" s="5"/>
    </row>
    <row r="6" spans="1:4" x14ac:dyDescent="0.3">
      <c r="A6">
        <v>3</v>
      </c>
      <c r="B6" s="2" t="s">
        <v>7</v>
      </c>
      <c r="C6" s="4">
        <v>1378.5</v>
      </c>
      <c r="D6" s="4">
        <v>1567.5</v>
      </c>
    </row>
    <row r="7" spans="1:4" x14ac:dyDescent="0.3">
      <c r="A7">
        <v>4</v>
      </c>
      <c r="B7" s="2" t="s">
        <v>8</v>
      </c>
      <c r="C7" s="4">
        <v>1515</v>
      </c>
      <c r="D7" s="4">
        <v>1625</v>
      </c>
    </row>
    <row r="8" spans="1:4" x14ac:dyDescent="0.3">
      <c r="A8">
        <v>5</v>
      </c>
      <c r="B8" s="2" t="s">
        <v>9</v>
      </c>
      <c r="C8" s="4">
        <v>25</v>
      </c>
      <c r="D8" s="4">
        <v>275</v>
      </c>
    </row>
    <row r="9" spans="1:4" x14ac:dyDescent="0.3">
      <c r="A9">
        <v>6</v>
      </c>
      <c r="B9" s="2" t="s">
        <v>10</v>
      </c>
      <c r="C9" s="4"/>
      <c r="D9" s="4">
        <v>1272</v>
      </c>
    </row>
    <row r="10" spans="1:4" x14ac:dyDescent="0.3">
      <c r="A10">
        <v>7</v>
      </c>
      <c r="B10" s="2" t="s">
        <v>11</v>
      </c>
      <c r="C10" s="4">
        <f>SUM(C6:C9)</f>
        <v>2918.5</v>
      </c>
      <c r="D10" s="4">
        <f>SUM(D6:D9)</f>
        <v>4739.5</v>
      </c>
    </row>
    <row r="11" spans="1:4" x14ac:dyDescent="0.3">
      <c r="A11">
        <v>8</v>
      </c>
      <c r="B11" s="2" t="s">
        <v>12</v>
      </c>
      <c r="C11" s="2"/>
      <c r="D11" s="6">
        <f>D4-D10</f>
        <v>885.5</v>
      </c>
    </row>
    <row r="13" spans="1:4" x14ac:dyDescent="0.3">
      <c r="A13" s="24"/>
      <c r="B13" t="s">
        <v>31</v>
      </c>
    </row>
    <row r="14" spans="1:4" x14ac:dyDescent="0.3">
      <c r="A14" s="24"/>
    </row>
    <row r="15" spans="1:4" x14ac:dyDescent="0.3">
      <c r="A15" s="24" t="s">
        <v>32</v>
      </c>
      <c r="B15" t="s">
        <v>33</v>
      </c>
    </row>
    <row r="16" spans="1:4" x14ac:dyDescent="0.3">
      <c r="A16" s="24"/>
      <c r="B16" t="s">
        <v>34</v>
      </c>
    </row>
    <row r="17" spans="1:2" x14ac:dyDescent="0.3">
      <c r="A17" s="24"/>
      <c r="B17" t="s">
        <v>35</v>
      </c>
    </row>
    <row r="18" spans="1:2" x14ac:dyDescent="0.3">
      <c r="A18" s="24"/>
      <c r="B18" t="s">
        <v>36</v>
      </c>
    </row>
    <row r="19" spans="1:2" x14ac:dyDescent="0.3">
      <c r="A19" s="24"/>
      <c r="B19" t="s">
        <v>37</v>
      </c>
    </row>
    <row r="20" spans="1:2" x14ac:dyDescent="0.3">
      <c r="A20" s="24"/>
    </row>
    <row r="21" spans="1:2" x14ac:dyDescent="0.3">
      <c r="A21" s="25" t="s">
        <v>38</v>
      </c>
      <c r="B21" t="s">
        <v>39</v>
      </c>
    </row>
    <row r="22" spans="1:2" x14ac:dyDescent="0.3">
      <c r="A22" s="24"/>
      <c r="B22" t="s">
        <v>40</v>
      </c>
    </row>
    <row r="23" spans="1:2" x14ac:dyDescent="0.3">
      <c r="A23" s="24"/>
      <c r="B23" t="s">
        <v>41</v>
      </c>
    </row>
    <row r="24" spans="1:2" x14ac:dyDescent="0.3">
      <c r="A24" s="24"/>
      <c r="B24" t="s">
        <v>42</v>
      </c>
    </row>
    <row r="25" spans="1:2" x14ac:dyDescent="0.3">
      <c r="A25" s="24"/>
    </row>
    <row r="26" spans="1:2" x14ac:dyDescent="0.3">
      <c r="A26" s="24" t="s">
        <v>43</v>
      </c>
      <c r="B26" t="s">
        <v>44</v>
      </c>
    </row>
    <row r="27" spans="1:2" x14ac:dyDescent="0.3">
      <c r="A27" s="24"/>
      <c r="B27" t="s">
        <v>45</v>
      </c>
    </row>
    <row r="28" spans="1:2" x14ac:dyDescent="0.3">
      <c r="A28" s="24"/>
    </row>
    <row r="29" spans="1:2" x14ac:dyDescent="0.3">
      <c r="A29" s="25" t="s">
        <v>46</v>
      </c>
      <c r="B29" t="s">
        <v>47</v>
      </c>
    </row>
    <row r="30" spans="1:2" x14ac:dyDescent="0.3">
      <c r="A30" s="24"/>
      <c r="B30" t="s">
        <v>48</v>
      </c>
    </row>
    <row r="31" spans="1:2" x14ac:dyDescent="0.3">
      <c r="A31" s="24"/>
      <c r="B3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55" zoomScaleNormal="55" workbookViewId="0">
      <selection activeCell="G33" sqref="G33"/>
    </sheetView>
  </sheetViews>
  <sheetFormatPr defaultRowHeight="14.4" x14ac:dyDescent="0.3"/>
  <cols>
    <col min="1" max="1" width="42.21875" customWidth="1"/>
    <col min="2" max="2" width="14.5546875" customWidth="1"/>
    <col min="3" max="3" width="3.6640625" customWidth="1"/>
    <col min="4" max="4" width="12.5546875" customWidth="1"/>
    <col min="5" max="5" width="2.88671875" customWidth="1"/>
    <col min="7" max="7" width="60.77734375" customWidth="1"/>
    <col min="8" max="8" width="16.5546875" customWidth="1"/>
    <col min="9" max="9" width="15.109375" customWidth="1"/>
  </cols>
  <sheetData>
    <row r="1" spans="1:9" ht="33" x14ac:dyDescent="0.6">
      <c r="A1" s="27" t="s">
        <v>29</v>
      </c>
      <c r="B1" s="7"/>
      <c r="C1" s="7"/>
      <c r="D1" s="7"/>
      <c r="E1" s="7"/>
    </row>
    <row r="2" spans="1:9" x14ac:dyDescent="0.3">
      <c r="A2" s="8"/>
      <c r="B2" s="9" t="s">
        <v>1</v>
      </c>
      <c r="C2" s="10"/>
      <c r="D2" s="11" t="s">
        <v>2</v>
      </c>
      <c r="E2" s="8"/>
      <c r="G2" s="1" t="s">
        <v>0</v>
      </c>
      <c r="H2" s="9" t="s">
        <v>1</v>
      </c>
      <c r="I2" s="11" t="s">
        <v>2</v>
      </c>
    </row>
    <row r="3" spans="1:9" x14ac:dyDescent="0.3">
      <c r="A3" s="8" t="s">
        <v>13</v>
      </c>
      <c r="B3" s="12"/>
      <c r="C3" s="8"/>
      <c r="D3" s="13"/>
      <c r="E3" s="8"/>
      <c r="G3" s="3" t="s">
        <v>3</v>
      </c>
      <c r="H3" s="3"/>
      <c r="I3" s="3"/>
    </row>
    <row r="4" spans="1:9" x14ac:dyDescent="0.3">
      <c r="A4" s="8"/>
      <c r="B4" s="12"/>
      <c r="C4" s="8"/>
      <c r="D4" s="13"/>
      <c r="E4" s="8"/>
      <c r="F4">
        <v>1</v>
      </c>
      <c r="G4" s="2" t="s">
        <v>4</v>
      </c>
      <c r="H4" s="14">
        <v>0</v>
      </c>
      <c r="I4" s="15">
        <v>4166.67</v>
      </c>
    </row>
    <row r="5" spans="1:9" x14ac:dyDescent="0.3">
      <c r="A5" s="8" t="s">
        <v>14</v>
      </c>
      <c r="B5" s="16">
        <v>1000</v>
      </c>
      <c r="C5" s="8"/>
      <c r="D5" s="17">
        <v>750</v>
      </c>
      <c r="E5" s="18"/>
      <c r="F5">
        <v>2</v>
      </c>
      <c r="G5" s="2" t="s">
        <v>5</v>
      </c>
      <c r="H5" s="14">
        <v>0</v>
      </c>
      <c r="I5" s="15">
        <v>3125</v>
      </c>
    </row>
    <row r="6" spans="1:9" x14ac:dyDescent="0.3">
      <c r="A6" s="8" t="s">
        <v>30</v>
      </c>
      <c r="B6" s="23">
        <v>200</v>
      </c>
      <c r="C6" s="8"/>
      <c r="D6" s="26">
        <v>100</v>
      </c>
      <c r="E6" s="18"/>
      <c r="G6" s="3" t="s">
        <v>6</v>
      </c>
      <c r="H6" s="3"/>
      <c r="I6" s="3"/>
    </row>
    <row r="7" spans="1:9" x14ac:dyDescent="0.3">
      <c r="A7" s="8" t="s">
        <v>50</v>
      </c>
      <c r="B7" s="23">
        <v>120</v>
      </c>
      <c r="C7" s="8"/>
      <c r="D7" s="26">
        <v>90</v>
      </c>
      <c r="E7" s="18"/>
      <c r="F7">
        <v>3</v>
      </c>
      <c r="G7" s="2" t="s">
        <v>7</v>
      </c>
      <c r="H7" s="19">
        <f>$B$13</f>
        <v>1160</v>
      </c>
      <c r="I7" s="20">
        <f>$D$13</f>
        <v>1380</v>
      </c>
    </row>
    <row r="8" spans="1:9" x14ac:dyDescent="0.3">
      <c r="A8" s="8" t="s">
        <v>15</v>
      </c>
      <c r="B8" s="23">
        <v>600</v>
      </c>
      <c r="C8" s="8"/>
      <c r="D8" s="26">
        <v>400</v>
      </c>
      <c r="E8" s="18"/>
      <c r="F8">
        <v>4</v>
      </c>
      <c r="G8" s="2" t="s">
        <v>8</v>
      </c>
      <c r="H8" s="19">
        <f>$B$31</f>
        <v>545</v>
      </c>
      <c r="I8" s="20">
        <f>$D$31</f>
        <v>510</v>
      </c>
    </row>
    <row r="9" spans="1:9" x14ac:dyDescent="0.3">
      <c r="A9" s="8" t="s">
        <v>16</v>
      </c>
      <c r="B9" s="23">
        <v>250</v>
      </c>
      <c r="C9" s="8"/>
      <c r="D9" s="26">
        <v>100</v>
      </c>
      <c r="E9" s="18"/>
      <c r="F9">
        <v>5</v>
      </c>
      <c r="G9" s="2" t="s">
        <v>9</v>
      </c>
      <c r="H9" s="14">
        <v>100</v>
      </c>
      <c r="I9" s="20">
        <f>SUM(H9)</f>
        <v>100</v>
      </c>
    </row>
    <row r="10" spans="1:9" x14ac:dyDescent="0.3">
      <c r="A10" s="8" t="s">
        <v>17</v>
      </c>
      <c r="B10" s="16">
        <v>0</v>
      </c>
      <c r="C10" s="8"/>
      <c r="D10" s="17">
        <v>300</v>
      </c>
      <c r="E10" s="18"/>
      <c r="F10">
        <v>6</v>
      </c>
      <c r="G10" s="2" t="s">
        <v>10</v>
      </c>
      <c r="H10" s="21"/>
      <c r="I10" s="20">
        <v>928</v>
      </c>
    </row>
    <row r="11" spans="1:9" x14ac:dyDescent="0.3">
      <c r="A11" s="8" t="s">
        <v>18</v>
      </c>
      <c r="B11" s="23">
        <v>150</v>
      </c>
      <c r="C11" s="8"/>
      <c r="D11" s="26">
        <v>100</v>
      </c>
      <c r="E11" s="18"/>
      <c r="F11">
        <v>7</v>
      </c>
      <c r="G11" s="2" t="s">
        <v>11</v>
      </c>
      <c r="H11" s="19">
        <f>SUM(H7:H10)</f>
        <v>1805</v>
      </c>
      <c r="I11" s="20">
        <f>SUM(I7:I10)</f>
        <v>2918</v>
      </c>
    </row>
    <row r="12" spans="1:9" x14ac:dyDescent="0.3">
      <c r="A12" s="10" t="s">
        <v>19</v>
      </c>
      <c r="B12" s="23">
        <f>SUM(B5:B11)</f>
        <v>2320</v>
      </c>
      <c r="C12" s="18"/>
      <c r="D12" s="26">
        <f>SUM(D5:D11)</f>
        <v>1840</v>
      </c>
      <c r="E12" s="18"/>
      <c r="F12">
        <v>8</v>
      </c>
      <c r="G12" s="2" t="s">
        <v>12</v>
      </c>
      <c r="H12" s="19">
        <f>H5-H11</f>
        <v>-1805</v>
      </c>
      <c r="I12" s="20">
        <f>I5-I11</f>
        <v>207</v>
      </c>
    </row>
    <row r="13" spans="1:9" x14ac:dyDescent="0.3">
      <c r="A13" s="8" t="s">
        <v>57</v>
      </c>
      <c r="B13" s="23">
        <f>B12/2</f>
        <v>1160</v>
      </c>
      <c r="C13" s="18"/>
      <c r="D13" s="26">
        <f>D12*0.75</f>
        <v>1380</v>
      </c>
      <c r="E13" s="18"/>
    </row>
    <row r="14" spans="1:9" x14ac:dyDescent="0.3">
      <c r="A14" s="8"/>
      <c r="B14" s="12"/>
      <c r="C14" s="8"/>
      <c r="D14" s="13"/>
      <c r="E14" s="8"/>
    </row>
    <row r="15" spans="1:9" x14ac:dyDescent="0.3">
      <c r="A15" s="8" t="s">
        <v>20</v>
      </c>
      <c r="B15" s="12"/>
      <c r="C15" s="10"/>
      <c r="D15" s="11"/>
      <c r="E15" s="10"/>
    </row>
    <row r="16" spans="1:9" x14ac:dyDescent="0.3">
      <c r="A16" s="8"/>
      <c r="B16" s="12"/>
      <c r="C16" s="10"/>
      <c r="D16" s="11"/>
      <c r="E16" s="10"/>
    </row>
    <row r="17" spans="1:5" x14ac:dyDescent="0.3">
      <c r="A17" s="8" t="s">
        <v>21</v>
      </c>
      <c r="B17" s="16"/>
      <c r="C17" s="22"/>
      <c r="D17" s="17"/>
      <c r="E17" s="22"/>
    </row>
    <row r="18" spans="1:5" x14ac:dyDescent="0.3">
      <c r="A18" s="8" t="s">
        <v>22</v>
      </c>
      <c r="B18" s="16"/>
      <c r="C18" s="22"/>
      <c r="D18" s="17"/>
      <c r="E18" s="22"/>
    </row>
    <row r="19" spans="1:5" x14ac:dyDescent="0.3">
      <c r="A19" s="8" t="s">
        <v>55</v>
      </c>
      <c r="B19" s="23"/>
      <c r="D19" s="26">
        <v>200</v>
      </c>
      <c r="E19" s="22"/>
    </row>
    <row r="20" spans="1:5" x14ac:dyDescent="0.3">
      <c r="A20" s="8" t="s">
        <v>51</v>
      </c>
      <c r="B20" s="23">
        <v>50</v>
      </c>
      <c r="C20" s="22"/>
      <c r="D20" s="17"/>
      <c r="E20" s="22"/>
    </row>
    <row r="21" spans="1:5" x14ac:dyDescent="0.3">
      <c r="A21" s="8" t="s">
        <v>23</v>
      </c>
      <c r="B21" s="23">
        <v>100</v>
      </c>
      <c r="C21" s="2"/>
      <c r="D21" s="26">
        <v>25</v>
      </c>
      <c r="E21" s="22"/>
    </row>
    <row r="22" spans="1:5" x14ac:dyDescent="0.3">
      <c r="A22" s="8" t="s">
        <v>52</v>
      </c>
      <c r="B22" s="23"/>
      <c r="C22" s="2"/>
      <c r="D22" s="26"/>
      <c r="E22" s="22"/>
    </row>
    <row r="23" spans="1:5" x14ac:dyDescent="0.3">
      <c r="A23" s="8" t="s">
        <v>24</v>
      </c>
      <c r="B23" s="23">
        <v>100</v>
      </c>
      <c r="C23" s="2"/>
      <c r="D23" s="26">
        <v>50</v>
      </c>
      <c r="E23" s="22"/>
    </row>
    <row r="24" spans="1:5" x14ac:dyDescent="0.3">
      <c r="A24" s="8" t="s">
        <v>53</v>
      </c>
      <c r="B24" s="23">
        <v>60</v>
      </c>
      <c r="C24" s="2"/>
      <c r="D24" s="26"/>
      <c r="E24" s="22"/>
    </row>
    <row r="25" spans="1:5" x14ac:dyDescent="0.3">
      <c r="A25" s="8" t="s">
        <v>54</v>
      </c>
      <c r="B25" s="23">
        <v>50</v>
      </c>
      <c r="C25" s="2"/>
      <c r="D25" s="26">
        <v>50</v>
      </c>
      <c r="E25" s="22"/>
    </row>
    <row r="26" spans="1:5" x14ac:dyDescent="0.3">
      <c r="A26" s="8" t="s">
        <v>26</v>
      </c>
      <c r="B26" s="23">
        <v>25</v>
      </c>
      <c r="C26" s="2"/>
      <c r="D26" s="26">
        <v>25</v>
      </c>
      <c r="E26" s="22"/>
    </row>
    <row r="27" spans="1:5" x14ac:dyDescent="0.3">
      <c r="A27" s="8" t="s">
        <v>27</v>
      </c>
      <c r="B27" s="23">
        <v>60</v>
      </c>
      <c r="C27" s="2"/>
      <c r="D27" s="26">
        <v>60</v>
      </c>
      <c r="E27" s="22"/>
    </row>
    <row r="28" spans="1:5" x14ac:dyDescent="0.3">
      <c r="A28" s="8" t="s">
        <v>56</v>
      </c>
      <c r="B28" s="23">
        <v>50</v>
      </c>
      <c r="C28" s="2"/>
      <c r="D28" s="26">
        <v>50</v>
      </c>
      <c r="E28" s="22"/>
    </row>
    <row r="29" spans="1:5" x14ac:dyDescent="0.3">
      <c r="A29" s="8" t="s">
        <v>25</v>
      </c>
      <c r="B29" s="23">
        <v>50</v>
      </c>
      <c r="C29" s="2"/>
      <c r="D29" s="26">
        <v>50</v>
      </c>
      <c r="E29" s="22"/>
    </row>
    <row r="30" spans="1:5" x14ac:dyDescent="0.3">
      <c r="A30" s="10" t="s">
        <v>28</v>
      </c>
      <c r="B30" s="23"/>
      <c r="C30" s="2"/>
      <c r="D30" s="26"/>
      <c r="E30" s="22"/>
    </row>
    <row r="31" spans="1:5" x14ac:dyDescent="0.3">
      <c r="A31" s="8"/>
      <c r="B31" s="23">
        <f>SUM(B19:B30)</f>
        <v>545</v>
      </c>
      <c r="C31" s="28"/>
      <c r="D31" s="26">
        <f>SUM(D19:D30)</f>
        <v>510</v>
      </c>
      <c r="E31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 1</vt:lpstr>
      <vt:lpstr>Scenario 2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NCAOC</dc:creator>
  <cp:lastModifiedBy>NCAOC</cp:lastModifiedBy>
  <cp:lastPrinted>2017-05-02T03:07:43Z</cp:lastPrinted>
  <dcterms:created xsi:type="dcterms:W3CDTF">2017-05-01T19:03:46Z</dcterms:created>
  <dcterms:modified xsi:type="dcterms:W3CDTF">2017-05-03T14:35:25Z</dcterms:modified>
</cp:coreProperties>
</file>