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99\Documents\"/>
    </mc:Choice>
  </mc:AlternateContent>
  <xr:revisionPtr revIDLastSave="0" documentId="8_{9A63489F-7F1A-4868-9DF8-6560FF1CF18A}" xr6:coauthVersionLast="47" xr6:coauthVersionMax="47" xr10:uidLastSave="{00000000-0000-0000-0000-000000000000}"/>
  <bookViews>
    <workbookView xWindow="-108" yWindow="-108" windowWidth="23256" windowHeight="12456" xr2:uid="{5D011657-A529-41F0-B4D3-5A7AA47CC8D3}"/>
  </bookViews>
  <sheets>
    <sheet name="Process Behav Template" sheetId="1" r:id="rId1"/>
  </sheets>
  <externalReferences>
    <externalReference r:id="rId2"/>
    <externalReference r:id="rId3"/>
  </externalReferences>
  <definedNames>
    <definedName name="__123Graph_A" hidden="1">[2]Intro!$M$26:$M$66</definedName>
    <definedName name="__123Graph_AFNTPOP" hidden="1">[2]Intro!$O$86:$O$126</definedName>
    <definedName name="__123Graph_AFNTQUE" hidden="1">[2]Intro!$AJ$65:$AJ$105</definedName>
    <definedName name="__123Graph_AMMS" hidden="1">[2]Intro!$M$26:$M$66</definedName>
    <definedName name="__123Graph_X" hidden="1">[2]Intro!$K$26:$K$66</definedName>
    <definedName name="__123Graph_XFNTPOP" hidden="1">[2]Intro!$M$86:$M$126</definedName>
    <definedName name="__123Graph_XFNTQUE" hidden="1">[2]Intro!$AI$65:$AI$105</definedName>
    <definedName name="__123Graph_XMMS" hidden="1">[2]Intro!$K$26:$K$66</definedName>
    <definedName name="anscount" hidden="1">1</definedName>
    <definedName name="Avg">OFFSET('Process Behav Template'!$G$6,0,0,Records,1)</definedName>
    <definedName name="BudgetCap">[1]CapitalBudget!$I$34</definedName>
    <definedName name="Build?">[1]CapitalBudget!$H$11:$H$30</definedName>
    <definedName name="IMRData">OFFSET('Process Behav Template'!$B$6,0,0,Records,1)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Period">OFFSET('Process Behav Template'!$A$6,0,0,Records,1)</definedName>
    <definedName name="ProjectsNeed">[1]CapitalBudget!$C$34:$F$34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sencount" hidden="1">3</definedName>
    <definedName name="sencount2" hidden="1">3</definedName>
    <definedName name="Team?">'[1]7.S2 Search&amp;Rescue'!$D$44:$AN$44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5" i="1" l="1"/>
  <c r="P105" i="1"/>
  <c r="O105" i="1"/>
  <c r="N105" i="1"/>
  <c r="R105" i="1" s="1"/>
  <c r="L105" i="1"/>
  <c r="K105" i="1"/>
  <c r="J105" i="1"/>
  <c r="G105" i="1"/>
  <c r="D105" i="1"/>
  <c r="E105" i="1" s="1"/>
  <c r="F105" i="1" s="1"/>
  <c r="Q104" i="1"/>
  <c r="P104" i="1"/>
  <c r="O104" i="1"/>
  <c r="N104" i="1"/>
  <c r="R104" i="1" s="1"/>
  <c r="L104" i="1"/>
  <c r="K104" i="1"/>
  <c r="J104" i="1"/>
  <c r="G104" i="1"/>
  <c r="D104" i="1"/>
  <c r="E104" i="1" s="1"/>
  <c r="F104" i="1" s="1"/>
  <c r="Q103" i="1"/>
  <c r="P103" i="1"/>
  <c r="O103" i="1"/>
  <c r="N103" i="1"/>
  <c r="L103" i="1"/>
  <c r="K103" i="1"/>
  <c r="J103" i="1"/>
  <c r="G103" i="1"/>
  <c r="F103" i="1"/>
  <c r="E103" i="1"/>
  <c r="D103" i="1"/>
  <c r="Q102" i="1"/>
  <c r="P102" i="1"/>
  <c r="O102" i="1"/>
  <c r="N102" i="1"/>
  <c r="R102" i="1" s="1"/>
  <c r="L102" i="1"/>
  <c r="K102" i="1"/>
  <c r="J102" i="1"/>
  <c r="G102" i="1"/>
  <c r="F102" i="1"/>
  <c r="E102" i="1"/>
  <c r="D102" i="1"/>
  <c r="Q101" i="1"/>
  <c r="P101" i="1"/>
  <c r="O101" i="1"/>
  <c r="N101" i="1"/>
  <c r="R101" i="1" s="1"/>
  <c r="L101" i="1"/>
  <c r="K101" i="1"/>
  <c r="J101" i="1"/>
  <c r="G101" i="1"/>
  <c r="D101" i="1"/>
  <c r="E101" i="1" s="1"/>
  <c r="F101" i="1" s="1"/>
  <c r="Q100" i="1"/>
  <c r="P100" i="1"/>
  <c r="O100" i="1"/>
  <c r="N100" i="1"/>
  <c r="R100" i="1" s="1"/>
  <c r="L100" i="1"/>
  <c r="K100" i="1"/>
  <c r="J100" i="1"/>
  <c r="G100" i="1"/>
  <c r="D100" i="1"/>
  <c r="E100" i="1" s="1"/>
  <c r="F100" i="1" s="1"/>
  <c r="R99" i="1"/>
  <c r="Q99" i="1"/>
  <c r="P99" i="1"/>
  <c r="O99" i="1"/>
  <c r="N99" i="1"/>
  <c r="L99" i="1"/>
  <c r="K99" i="1"/>
  <c r="J99" i="1"/>
  <c r="G99" i="1"/>
  <c r="E99" i="1"/>
  <c r="F99" i="1" s="1"/>
  <c r="D99" i="1"/>
  <c r="R98" i="1"/>
  <c r="Q98" i="1"/>
  <c r="P98" i="1"/>
  <c r="O98" i="1"/>
  <c r="N98" i="1"/>
  <c r="L98" i="1"/>
  <c r="K98" i="1"/>
  <c r="J98" i="1"/>
  <c r="G98" i="1"/>
  <c r="D98" i="1"/>
  <c r="E98" i="1" s="1"/>
  <c r="F98" i="1" s="1"/>
  <c r="Q97" i="1"/>
  <c r="P97" i="1"/>
  <c r="O97" i="1"/>
  <c r="N97" i="1"/>
  <c r="L97" i="1"/>
  <c r="K97" i="1"/>
  <c r="J97" i="1"/>
  <c r="G97" i="1"/>
  <c r="D97" i="1"/>
  <c r="E97" i="1" s="1"/>
  <c r="F97" i="1" s="1"/>
  <c r="Q96" i="1"/>
  <c r="P96" i="1"/>
  <c r="O96" i="1"/>
  <c r="N96" i="1"/>
  <c r="L96" i="1"/>
  <c r="K96" i="1"/>
  <c r="J96" i="1"/>
  <c r="G96" i="1"/>
  <c r="D96" i="1"/>
  <c r="E96" i="1" s="1"/>
  <c r="F96" i="1" s="1"/>
  <c r="Q95" i="1"/>
  <c r="P95" i="1"/>
  <c r="O95" i="1"/>
  <c r="N95" i="1"/>
  <c r="R95" i="1" s="1"/>
  <c r="L95" i="1"/>
  <c r="K95" i="1"/>
  <c r="J95" i="1"/>
  <c r="G95" i="1"/>
  <c r="F95" i="1"/>
  <c r="E95" i="1"/>
  <c r="D95" i="1"/>
  <c r="Q94" i="1"/>
  <c r="P94" i="1"/>
  <c r="O94" i="1"/>
  <c r="N94" i="1"/>
  <c r="R94" i="1" s="1"/>
  <c r="L94" i="1"/>
  <c r="K94" i="1"/>
  <c r="J94" i="1"/>
  <c r="G94" i="1"/>
  <c r="F94" i="1"/>
  <c r="E94" i="1"/>
  <c r="D94" i="1"/>
  <c r="Q93" i="1"/>
  <c r="P93" i="1"/>
  <c r="O93" i="1"/>
  <c r="N93" i="1"/>
  <c r="R93" i="1" s="1"/>
  <c r="L93" i="1"/>
  <c r="K93" i="1"/>
  <c r="J93" i="1"/>
  <c r="G93" i="1"/>
  <c r="E93" i="1"/>
  <c r="F93" i="1" s="1"/>
  <c r="D93" i="1"/>
  <c r="Q92" i="1"/>
  <c r="P92" i="1"/>
  <c r="O92" i="1"/>
  <c r="N92" i="1"/>
  <c r="R92" i="1" s="1"/>
  <c r="L92" i="1"/>
  <c r="K92" i="1"/>
  <c r="J92" i="1"/>
  <c r="G92" i="1"/>
  <c r="D92" i="1"/>
  <c r="E92" i="1" s="1"/>
  <c r="F92" i="1" s="1"/>
  <c r="R91" i="1"/>
  <c r="Q91" i="1"/>
  <c r="P91" i="1"/>
  <c r="O91" i="1"/>
  <c r="N91" i="1"/>
  <c r="L91" i="1"/>
  <c r="K91" i="1"/>
  <c r="J91" i="1"/>
  <c r="G91" i="1"/>
  <c r="E91" i="1"/>
  <c r="F91" i="1" s="1"/>
  <c r="D91" i="1"/>
  <c r="Q90" i="1"/>
  <c r="R90" i="1" s="1"/>
  <c r="P90" i="1"/>
  <c r="O90" i="1"/>
  <c r="N90" i="1"/>
  <c r="L90" i="1"/>
  <c r="K90" i="1"/>
  <c r="J90" i="1"/>
  <c r="G90" i="1"/>
  <c r="D90" i="1"/>
  <c r="E90" i="1" s="1"/>
  <c r="F90" i="1" s="1"/>
  <c r="Q89" i="1"/>
  <c r="P89" i="1"/>
  <c r="O89" i="1"/>
  <c r="R89" i="1" s="1"/>
  <c r="N89" i="1"/>
  <c r="L89" i="1"/>
  <c r="K89" i="1"/>
  <c r="J89" i="1"/>
  <c r="G89" i="1"/>
  <c r="D89" i="1"/>
  <c r="E89" i="1" s="1"/>
  <c r="F89" i="1" s="1"/>
  <c r="Q88" i="1"/>
  <c r="P88" i="1"/>
  <c r="O88" i="1"/>
  <c r="N88" i="1"/>
  <c r="L88" i="1"/>
  <c r="K88" i="1"/>
  <c r="J88" i="1"/>
  <c r="G88" i="1"/>
  <c r="F88" i="1"/>
  <c r="E88" i="1"/>
  <c r="D88" i="1"/>
  <c r="Q87" i="1"/>
  <c r="P87" i="1"/>
  <c r="O87" i="1"/>
  <c r="N87" i="1"/>
  <c r="R87" i="1" s="1"/>
  <c r="L87" i="1"/>
  <c r="K87" i="1"/>
  <c r="J87" i="1"/>
  <c r="G87" i="1"/>
  <c r="F87" i="1"/>
  <c r="E87" i="1"/>
  <c r="D87" i="1"/>
  <c r="Q86" i="1"/>
  <c r="P86" i="1"/>
  <c r="O86" i="1"/>
  <c r="N86" i="1"/>
  <c r="R86" i="1" s="1"/>
  <c r="L86" i="1"/>
  <c r="K86" i="1"/>
  <c r="J86" i="1"/>
  <c r="G86" i="1"/>
  <c r="F86" i="1"/>
  <c r="E86" i="1"/>
  <c r="D86" i="1"/>
  <c r="Q85" i="1"/>
  <c r="P85" i="1"/>
  <c r="O85" i="1"/>
  <c r="N85" i="1"/>
  <c r="R85" i="1" s="1"/>
  <c r="L85" i="1"/>
  <c r="K85" i="1"/>
  <c r="J85" i="1"/>
  <c r="G85" i="1"/>
  <c r="E85" i="1"/>
  <c r="F85" i="1" s="1"/>
  <c r="D85" i="1"/>
  <c r="Q84" i="1"/>
  <c r="P84" i="1"/>
  <c r="O84" i="1"/>
  <c r="N84" i="1"/>
  <c r="R84" i="1" s="1"/>
  <c r="L84" i="1"/>
  <c r="K84" i="1"/>
  <c r="J84" i="1"/>
  <c r="G84" i="1"/>
  <c r="D84" i="1"/>
  <c r="E84" i="1" s="1"/>
  <c r="F84" i="1" s="1"/>
  <c r="R83" i="1"/>
  <c r="Q83" i="1"/>
  <c r="P83" i="1"/>
  <c r="O83" i="1"/>
  <c r="N83" i="1"/>
  <c r="L83" i="1"/>
  <c r="K83" i="1"/>
  <c r="J83" i="1"/>
  <c r="G83" i="1"/>
  <c r="E83" i="1"/>
  <c r="F83" i="1" s="1"/>
  <c r="D83" i="1"/>
  <c r="Q82" i="1"/>
  <c r="R82" i="1" s="1"/>
  <c r="P82" i="1"/>
  <c r="O82" i="1"/>
  <c r="N82" i="1"/>
  <c r="L82" i="1"/>
  <c r="K82" i="1"/>
  <c r="J82" i="1"/>
  <c r="G82" i="1"/>
  <c r="D82" i="1"/>
  <c r="E82" i="1" s="1"/>
  <c r="F82" i="1" s="1"/>
  <c r="Q81" i="1"/>
  <c r="P81" i="1"/>
  <c r="O81" i="1"/>
  <c r="R81" i="1" s="1"/>
  <c r="N81" i="1"/>
  <c r="L81" i="1"/>
  <c r="K81" i="1"/>
  <c r="J81" i="1"/>
  <c r="G81" i="1"/>
  <c r="D81" i="1"/>
  <c r="E81" i="1" s="1"/>
  <c r="F81" i="1" s="1"/>
  <c r="Q80" i="1"/>
  <c r="P80" i="1"/>
  <c r="O80" i="1"/>
  <c r="N80" i="1"/>
  <c r="L80" i="1"/>
  <c r="K80" i="1"/>
  <c r="J80" i="1"/>
  <c r="G80" i="1"/>
  <c r="F80" i="1"/>
  <c r="E80" i="1"/>
  <c r="D80" i="1"/>
  <c r="Q79" i="1"/>
  <c r="P79" i="1"/>
  <c r="O79" i="1"/>
  <c r="N79" i="1"/>
  <c r="R79" i="1" s="1"/>
  <c r="L79" i="1"/>
  <c r="K79" i="1"/>
  <c r="J79" i="1"/>
  <c r="G79" i="1"/>
  <c r="F79" i="1"/>
  <c r="E79" i="1"/>
  <c r="D79" i="1"/>
  <c r="Q78" i="1"/>
  <c r="P78" i="1"/>
  <c r="O78" i="1"/>
  <c r="N78" i="1"/>
  <c r="R78" i="1" s="1"/>
  <c r="L78" i="1"/>
  <c r="K78" i="1"/>
  <c r="J78" i="1"/>
  <c r="G78" i="1"/>
  <c r="F78" i="1"/>
  <c r="E78" i="1"/>
  <c r="D78" i="1"/>
  <c r="Q77" i="1"/>
  <c r="P77" i="1"/>
  <c r="O77" i="1"/>
  <c r="N77" i="1"/>
  <c r="R77" i="1" s="1"/>
  <c r="L77" i="1"/>
  <c r="K77" i="1"/>
  <c r="J77" i="1"/>
  <c r="G77" i="1"/>
  <c r="E77" i="1"/>
  <c r="F77" i="1" s="1"/>
  <c r="D77" i="1"/>
  <c r="Q76" i="1"/>
  <c r="P76" i="1"/>
  <c r="O76" i="1"/>
  <c r="N76" i="1"/>
  <c r="R76" i="1" s="1"/>
  <c r="L76" i="1"/>
  <c r="K76" i="1"/>
  <c r="J76" i="1"/>
  <c r="G76" i="1"/>
  <c r="D76" i="1"/>
  <c r="E76" i="1" s="1"/>
  <c r="F76" i="1" s="1"/>
  <c r="R75" i="1"/>
  <c r="Q75" i="1"/>
  <c r="P75" i="1"/>
  <c r="O75" i="1"/>
  <c r="N75" i="1"/>
  <c r="L75" i="1"/>
  <c r="K75" i="1"/>
  <c r="J75" i="1"/>
  <c r="G75" i="1"/>
  <c r="E75" i="1"/>
  <c r="F75" i="1" s="1"/>
  <c r="D75" i="1"/>
  <c r="Q74" i="1"/>
  <c r="R74" i="1" s="1"/>
  <c r="P74" i="1"/>
  <c r="O74" i="1"/>
  <c r="N74" i="1"/>
  <c r="L74" i="1"/>
  <c r="K74" i="1"/>
  <c r="J74" i="1"/>
  <c r="G74" i="1"/>
  <c r="D74" i="1"/>
  <c r="E74" i="1" s="1"/>
  <c r="F74" i="1" s="1"/>
  <c r="Q73" i="1"/>
  <c r="P73" i="1"/>
  <c r="O73" i="1"/>
  <c r="R73" i="1" s="1"/>
  <c r="N73" i="1"/>
  <c r="L73" i="1"/>
  <c r="K73" i="1"/>
  <c r="J73" i="1"/>
  <c r="G73" i="1"/>
  <c r="E73" i="1"/>
  <c r="F73" i="1" s="1"/>
  <c r="D73" i="1"/>
  <c r="Q72" i="1"/>
  <c r="P72" i="1"/>
  <c r="O72" i="1"/>
  <c r="N72" i="1"/>
  <c r="R72" i="1" s="1"/>
  <c r="L72" i="1"/>
  <c r="K72" i="1"/>
  <c r="J72" i="1"/>
  <c r="G72" i="1"/>
  <c r="D72" i="1"/>
  <c r="E72" i="1" s="1"/>
  <c r="F72" i="1" s="1"/>
  <c r="Q71" i="1"/>
  <c r="P71" i="1"/>
  <c r="O71" i="1"/>
  <c r="N71" i="1"/>
  <c r="L71" i="1"/>
  <c r="K71" i="1"/>
  <c r="J71" i="1"/>
  <c r="G71" i="1"/>
  <c r="F71" i="1"/>
  <c r="E71" i="1"/>
  <c r="D71" i="1"/>
  <c r="Q70" i="1"/>
  <c r="P70" i="1"/>
  <c r="O70" i="1"/>
  <c r="N70" i="1"/>
  <c r="R70" i="1" s="1"/>
  <c r="L70" i="1"/>
  <c r="K70" i="1"/>
  <c r="J70" i="1"/>
  <c r="G70" i="1"/>
  <c r="E70" i="1"/>
  <c r="F70" i="1" s="1"/>
  <c r="D70" i="1"/>
  <c r="Q69" i="1"/>
  <c r="P69" i="1"/>
  <c r="O69" i="1"/>
  <c r="N69" i="1"/>
  <c r="R69" i="1" s="1"/>
  <c r="L69" i="1"/>
  <c r="K69" i="1"/>
  <c r="J69" i="1"/>
  <c r="G69" i="1"/>
  <c r="D69" i="1"/>
  <c r="E69" i="1" s="1"/>
  <c r="F69" i="1" s="1"/>
  <c r="Q68" i="1"/>
  <c r="P68" i="1"/>
  <c r="O68" i="1"/>
  <c r="N68" i="1"/>
  <c r="R68" i="1" s="1"/>
  <c r="L68" i="1"/>
  <c r="K68" i="1"/>
  <c r="J68" i="1"/>
  <c r="G68" i="1"/>
  <c r="D68" i="1"/>
  <c r="E68" i="1" s="1"/>
  <c r="F68" i="1" s="1"/>
  <c r="R67" i="1"/>
  <c r="Q67" i="1"/>
  <c r="P67" i="1"/>
  <c r="O67" i="1"/>
  <c r="N67" i="1"/>
  <c r="L67" i="1"/>
  <c r="K67" i="1"/>
  <c r="J67" i="1"/>
  <c r="G67" i="1"/>
  <c r="E67" i="1"/>
  <c r="F67" i="1" s="1"/>
  <c r="D67" i="1"/>
  <c r="R66" i="1"/>
  <c r="Q66" i="1"/>
  <c r="P66" i="1"/>
  <c r="O66" i="1"/>
  <c r="N66" i="1"/>
  <c r="L66" i="1"/>
  <c r="K66" i="1"/>
  <c r="J66" i="1"/>
  <c r="G66" i="1"/>
  <c r="D66" i="1"/>
  <c r="E66" i="1" s="1"/>
  <c r="F66" i="1" s="1"/>
  <c r="Q65" i="1"/>
  <c r="P65" i="1"/>
  <c r="O65" i="1"/>
  <c r="N65" i="1"/>
  <c r="L65" i="1"/>
  <c r="K65" i="1"/>
  <c r="J65" i="1"/>
  <c r="G65" i="1"/>
  <c r="E65" i="1"/>
  <c r="F65" i="1" s="1"/>
  <c r="D65" i="1"/>
  <c r="Q64" i="1"/>
  <c r="P64" i="1"/>
  <c r="O64" i="1"/>
  <c r="N64" i="1"/>
  <c r="L64" i="1"/>
  <c r="K64" i="1"/>
  <c r="J64" i="1"/>
  <c r="G64" i="1"/>
  <c r="D64" i="1"/>
  <c r="E64" i="1" s="1"/>
  <c r="F64" i="1" s="1"/>
  <c r="Q63" i="1"/>
  <c r="P63" i="1"/>
  <c r="O63" i="1"/>
  <c r="N63" i="1"/>
  <c r="L63" i="1"/>
  <c r="K63" i="1"/>
  <c r="J63" i="1"/>
  <c r="G63" i="1"/>
  <c r="F63" i="1"/>
  <c r="E63" i="1"/>
  <c r="D63" i="1"/>
  <c r="Q62" i="1"/>
  <c r="P62" i="1"/>
  <c r="O62" i="1"/>
  <c r="N62" i="1"/>
  <c r="R62" i="1" s="1"/>
  <c r="L62" i="1"/>
  <c r="K62" i="1"/>
  <c r="J62" i="1"/>
  <c r="G62" i="1"/>
  <c r="E62" i="1"/>
  <c r="F62" i="1" s="1"/>
  <c r="D62" i="1"/>
  <c r="Q61" i="1"/>
  <c r="P61" i="1"/>
  <c r="O61" i="1"/>
  <c r="N61" i="1"/>
  <c r="R61" i="1" s="1"/>
  <c r="L61" i="1"/>
  <c r="K61" i="1"/>
  <c r="J61" i="1"/>
  <c r="G61" i="1"/>
  <c r="D61" i="1"/>
  <c r="E61" i="1" s="1"/>
  <c r="F61" i="1" s="1"/>
  <c r="Q60" i="1"/>
  <c r="P60" i="1"/>
  <c r="O60" i="1"/>
  <c r="N60" i="1"/>
  <c r="R60" i="1" s="1"/>
  <c r="L60" i="1"/>
  <c r="K60" i="1"/>
  <c r="J60" i="1"/>
  <c r="G60" i="1"/>
  <c r="D60" i="1"/>
  <c r="E60" i="1" s="1"/>
  <c r="F60" i="1" s="1"/>
  <c r="R59" i="1"/>
  <c r="Q59" i="1"/>
  <c r="P59" i="1"/>
  <c r="O59" i="1"/>
  <c r="N59" i="1"/>
  <c r="L59" i="1"/>
  <c r="K59" i="1"/>
  <c r="J59" i="1"/>
  <c r="G59" i="1"/>
  <c r="E59" i="1"/>
  <c r="F59" i="1" s="1"/>
  <c r="D59" i="1"/>
  <c r="R58" i="1"/>
  <c r="Q58" i="1"/>
  <c r="P58" i="1"/>
  <c r="O58" i="1"/>
  <c r="N58" i="1"/>
  <c r="L58" i="1"/>
  <c r="K58" i="1"/>
  <c r="J58" i="1"/>
  <c r="G58" i="1"/>
  <c r="D58" i="1"/>
  <c r="E58" i="1" s="1"/>
  <c r="F58" i="1" s="1"/>
  <c r="Q57" i="1"/>
  <c r="P57" i="1"/>
  <c r="O57" i="1"/>
  <c r="N57" i="1"/>
  <c r="L57" i="1"/>
  <c r="K57" i="1"/>
  <c r="J57" i="1"/>
  <c r="G57" i="1"/>
  <c r="E57" i="1"/>
  <c r="F57" i="1" s="1"/>
  <c r="D57" i="1"/>
  <c r="Q56" i="1"/>
  <c r="P56" i="1"/>
  <c r="R56" i="1" s="1"/>
  <c r="O56" i="1"/>
  <c r="N56" i="1"/>
  <c r="L56" i="1"/>
  <c r="K56" i="1"/>
  <c r="J56" i="1"/>
  <c r="G56" i="1"/>
  <c r="F56" i="1"/>
  <c r="D56" i="1"/>
  <c r="E56" i="1" s="1"/>
  <c r="Q55" i="1"/>
  <c r="P55" i="1"/>
  <c r="O55" i="1"/>
  <c r="N55" i="1"/>
  <c r="L55" i="1"/>
  <c r="K55" i="1"/>
  <c r="J55" i="1"/>
  <c r="G55" i="1"/>
  <c r="F55" i="1"/>
  <c r="E55" i="1"/>
  <c r="D55" i="1"/>
  <c r="Q54" i="1"/>
  <c r="P54" i="1"/>
  <c r="O54" i="1"/>
  <c r="N54" i="1"/>
  <c r="L54" i="1"/>
  <c r="K54" i="1"/>
  <c r="J54" i="1"/>
  <c r="G54" i="1"/>
  <c r="D54" i="1"/>
  <c r="E54" i="1" s="1"/>
  <c r="F54" i="1" s="1"/>
  <c r="Q53" i="1"/>
  <c r="P53" i="1"/>
  <c r="O53" i="1"/>
  <c r="N53" i="1"/>
  <c r="R53" i="1" s="1"/>
  <c r="L53" i="1"/>
  <c r="K53" i="1"/>
  <c r="J53" i="1"/>
  <c r="G53" i="1"/>
  <c r="D53" i="1"/>
  <c r="E53" i="1" s="1"/>
  <c r="F53" i="1" s="1"/>
  <c r="R52" i="1"/>
  <c r="Q52" i="1"/>
  <c r="P52" i="1"/>
  <c r="O52" i="1"/>
  <c r="N52" i="1"/>
  <c r="L52" i="1"/>
  <c r="K52" i="1"/>
  <c r="J52" i="1"/>
  <c r="G52" i="1"/>
  <c r="F52" i="1"/>
  <c r="D52" i="1"/>
  <c r="E52" i="1" s="1"/>
  <c r="Q51" i="1"/>
  <c r="R51" i="1" s="1"/>
  <c r="P51" i="1"/>
  <c r="O51" i="1"/>
  <c r="N51" i="1"/>
  <c r="L51" i="1"/>
  <c r="K51" i="1"/>
  <c r="J51" i="1"/>
  <c r="G51" i="1"/>
  <c r="E51" i="1"/>
  <c r="F51" i="1" s="1"/>
  <c r="D51" i="1"/>
  <c r="R50" i="1"/>
  <c r="Q50" i="1"/>
  <c r="P50" i="1"/>
  <c r="O50" i="1"/>
  <c r="N50" i="1"/>
  <c r="L50" i="1"/>
  <c r="K50" i="1"/>
  <c r="J50" i="1"/>
  <c r="G50" i="1"/>
  <c r="D50" i="1"/>
  <c r="E50" i="1" s="1"/>
  <c r="F50" i="1" s="1"/>
  <c r="Q49" i="1"/>
  <c r="P49" i="1"/>
  <c r="O49" i="1"/>
  <c r="N49" i="1"/>
  <c r="L49" i="1"/>
  <c r="K49" i="1"/>
  <c r="J49" i="1"/>
  <c r="G49" i="1"/>
  <c r="E49" i="1"/>
  <c r="F49" i="1" s="1"/>
  <c r="D49" i="1"/>
  <c r="R48" i="1"/>
  <c r="Q48" i="1"/>
  <c r="P48" i="1"/>
  <c r="O48" i="1"/>
  <c r="N48" i="1"/>
  <c r="L48" i="1"/>
  <c r="K48" i="1"/>
  <c r="J48" i="1"/>
  <c r="G48" i="1"/>
  <c r="D48" i="1"/>
  <c r="E48" i="1" s="1"/>
  <c r="F48" i="1" s="1"/>
  <c r="Q47" i="1"/>
  <c r="P47" i="1"/>
  <c r="O47" i="1"/>
  <c r="N47" i="1"/>
  <c r="R47" i="1" s="1"/>
  <c r="L47" i="1"/>
  <c r="K47" i="1"/>
  <c r="J47" i="1"/>
  <c r="G47" i="1"/>
  <c r="E47" i="1"/>
  <c r="F47" i="1" s="1"/>
  <c r="D47" i="1"/>
  <c r="Q46" i="1"/>
  <c r="P46" i="1"/>
  <c r="O46" i="1"/>
  <c r="N46" i="1"/>
  <c r="R46" i="1" s="1"/>
  <c r="L46" i="1"/>
  <c r="K46" i="1"/>
  <c r="J46" i="1"/>
  <c r="G46" i="1"/>
  <c r="E46" i="1"/>
  <c r="F46" i="1" s="1"/>
  <c r="D46" i="1"/>
  <c r="Q45" i="1"/>
  <c r="P45" i="1"/>
  <c r="O45" i="1"/>
  <c r="N45" i="1"/>
  <c r="L45" i="1"/>
  <c r="K45" i="1"/>
  <c r="J45" i="1"/>
  <c r="G45" i="1"/>
  <c r="D45" i="1"/>
  <c r="E45" i="1" s="1"/>
  <c r="F45" i="1" s="1"/>
  <c r="R44" i="1"/>
  <c r="Q44" i="1"/>
  <c r="P44" i="1"/>
  <c r="O44" i="1"/>
  <c r="N44" i="1"/>
  <c r="L44" i="1"/>
  <c r="K44" i="1"/>
  <c r="J44" i="1"/>
  <c r="G44" i="1"/>
  <c r="D44" i="1"/>
  <c r="E44" i="1" s="1"/>
  <c r="F44" i="1" s="1"/>
  <c r="R43" i="1"/>
  <c r="Q43" i="1"/>
  <c r="P43" i="1"/>
  <c r="O43" i="1"/>
  <c r="N43" i="1"/>
  <c r="L43" i="1"/>
  <c r="K43" i="1"/>
  <c r="J43" i="1"/>
  <c r="G43" i="1"/>
  <c r="E43" i="1"/>
  <c r="F43" i="1" s="1"/>
  <c r="D43" i="1"/>
  <c r="R42" i="1"/>
  <c r="Q42" i="1"/>
  <c r="P42" i="1"/>
  <c r="O42" i="1"/>
  <c r="N42" i="1"/>
  <c r="L42" i="1"/>
  <c r="K42" i="1"/>
  <c r="J42" i="1"/>
  <c r="G42" i="1"/>
  <c r="D42" i="1"/>
  <c r="E42" i="1" s="1"/>
  <c r="F42" i="1" s="1"/>
  <c r="Q41" i="1"/>
  <c r="P41" i="1"/>
  <c r="O41" i="1"/>
  <c r="R41" i="1" s="1"/>
  <c r="N41" i="1"/>
  <c r="L41" i="1"/>
  <c r="K41" i="1"/>
  <c r="J41" i="1"/>
  <c r="G41" i="1"/>
  <c r="E41" i="1"/>
  <c r="F41" i="1" s="1"/>
  <c r="D41" i="1"/>
  <c r="R40" i="1"/>
  <c r="Q40" i="1"/>
  <c r="P40" i="1"/>
  <c r="O40" i="1"/>
  <c r="N40" i="1"/>
  <c r="L40" i="1"/>
  <c r="K40" i="1"/>
  <c r="J40" i="1"/>
  <c r="G40" i="1"/>
  <c r="D40" i="1"/>
  <c r="E40" i="1" s="1"/>
  <c r="F40" i="1" s="1"/>
  <c r="Q39" i="1"/>
  <c r="P39" i="1"/>
  <c r="O39" i="1"/>
  <c r="N39" i="1"/>
  <c r="R39" i="1" s="1"/>
  <c r="L39" i="1"/>
  <c r="K39" i="1"/>
  <c r="J39" i="1"/>
  <c r="G39" i="1"/>
  <c r="E39" i="1"/>
  <c r="F39" i="1" s="1"/>
  <c r="D39" i="1"/>
  <c r="Q38" i="1"/>
  <c r="P38" i="1"/>
  <c r="O38" i="1"/>
  <c r="N38" i="1"/>
  <c r="L38" i="1"/>
  <c r="K38" i="1"/>
  <c r="J38" i="1"/>
  <c r="G38" i="1"/>
  <c r="F38" i="1"/>
  <c r="E38" i="1"/>
  <c r="D38" i="1"/>
  <c r="Q37" i="1"/>
  <c r="P37" i="1"/>
  <c r="O37" i="1"/>
  <c r="N37" i="1"/>
  <c r="L37" i="1"/>
  <c r="K37" i="1"/>
  <c r="J37" i="1"/>
  <c r="G37" i="1"/>
  <c r="E37" i="1"/>
  <c r="F37" i="1" s="1"/>
  <c r="D37" i="1"/>
  <c r="Q36" i="1"/>
  <c r="P36" i="1"/>
  <c r="O36" i="1"/>
  <c r="N36" i="1"/>
  <c r="R36" i="1" s="1"/>
  <c r="L36" i="1"/>
  <c r="K36" i="1"/>
  <c r="J36" i="1"/>
  <c r="G36" i="1"/>
  <c r="D36" i="1"/>
  <c r="E36" i="1" s="1"/>
  <c r="F36" i="1" s="1"/>
  <c r="R35" i="1"/>
  <c r="Q35" i="1"/>
  <c r="P35" i="1"/>
  <c r="O35" i="1"/>
  <c r="N35" i="1"/>
  <c r="L35" i="1"/>
  <c r="K35" i="1"/>
  <c r="J35" i="1"/>
  <c r="G35" i="1"/>
  <c r="E35" i="1"/>
  <c r="F35" i="1" s="1"/>
  <c r="D35" i="1"/>
  <c r="Q34" i="1"/>
  <c r="P34" i="1"/>
  <c r="R34" i="1" s="1"/>
  <c r="O34" i="1"/>
  <c r="N34" i="1"/>
  <c r="L34" i="1"/>
  <c r="K34" i="1"/>
  <c r="J34" i="1"/>
  <c r="G34" i="1"/>
  <c r="D34" i="1"/>
  <c r="E34" i="1" s="1"/>
  <c r="F34" i="1" s="1"/>
  <c r="Q33" i="1"/>
  <c r="P33" i="1"/>
  <c r="O33" i="1"/>
  <c r="R33" i="1" s="1"/>
  <c r="N33" i="1"/>
  <c r="L33" i="1"/>
  <c r="K33" i="1"/>
  <c r="J33" i="1"/>
  <c r="G33" i="1"/>
  <c r="E33" i="1"/>
  <c r="F33" i="1" s="1"/>
  <c r="D33" i="1"/>
  <c r="Q32" i="1"/>
  <c r="P32" i="1"/>
  <c r="O32" i="1"/>
  <c r="N32" i="1"/>
  <c r="R32" i="1" s="1"/>
  <c r="L32" i="1"/>
  <c r="K32" i="1"/>
  <c r="J32" i="1"/>
  <c r="G32" i="1"/>
  <c r="F32" i="1"/>
  <c r="D32" i="1"/>
  <c r="E32" i="1" s="1"/>
  <c r="Q31" i="1"/>
  <c r="P31" i="1"/>
  <c r="O31" i="1"/>
  <c r="N31" i="1"/>
  <c r="L31" i="1"/>
  <c r="K31" i="1"/>
  <c r="J31" i="1"/>
  <c r="G31" i="1"/>
  <c r="E31" i="1"/>
  <c r="F31" i="1" s="1"/>
  <c r="D31" i="1"/>
  <c r="Q30" i="1"/>
  <c r="P30" i="1"/>
  <c r="O30" i="1"/>
  <c r="N30" i="1"/>
  <c r="R30" i="1" s="1"/>
  <c r="L30" i="1"/>
  <c r="K30" i="1"/>
  <c r="J30" i="1"/>
  <c r="G30" i="1"/>
  <c r="D30" i="1"/>
  <c r="E30" i="1" s="1"/>
  <c r="F30" i="1" s="1"/>
  <c r="G29" i="1"/>
  <c r="E29" i="1"/>
  <c r="F29" i="1" s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E21" i="1" s="1"/>
  <c r="F21" i="1" s="1"/>
  <c r="G20" i="1"/>
  <c r="D20" i="1"/>
  <c r="G19" i="1"/>
  <c r="E19" i="1"/>
  <c r="F19" i="1" s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E13" i="1" s="1"/>
  <c r="F13" i="1" s="1"/>
  <c r="G11" i="1"/>
  <c r="D11" i="1"/>
  <c r="G10" i="1"/>
  <c r="D10" i="1"/>
  <c r="G9" i="1"/>
  <c r="D9" i="1"/>
  <c r="G8" i="1"/>
  <c r="D8" i="1"/>
  <c r="E8" i="1" s="1"/>
  <c r="F8" i="1" s="1"/>
  <c r="G7" i="1"/>
  <c r="D7" i="1"/>
  <c r="E27" i="1" s="1"/>
  <c r="F27" i="1" s="1"/>
  <c r="G6" i="1"/>
  <c r="T3" i="1"/>
  <c r="O2" i="1"/>
  <c r="D2" i="1"/>
  <c r="O1" i="1"/>
  <c r="E17" i="1" l="1"/>
  <c r="F17" i="1" s="1"/>
  <c r="J21" i="1"/>
  <c r="I21" i="1"/>
  <c r="I88" i="1"/>
  <c r="H88" i="1"/>
  <c r="E7" i="1"/>
  <c r="H21" i="1" s="1"/>
  <c r="E18" i="1"/>
  <c r="F18" i="1" s="1"/>
  <c r="I32" i="1"/>
  <c r="E12" i="1"/>
  <c r="F12" i="1" s="1"/>
  <c r="E23" i="1"/>
  <c r="F23" i="1" s="1"/>
  <c r="E16" i="1"/>
  <c r="F16" i="1" s="1"/>
  <c r="E26" i="1"/>
  <c r="F26" i="1" s="1"/>
  <c r="I28" i="1"/>
  <c r="I33" i="1"/>
  <c r="K9" i="1"/>
  <c r="J9" i="1"/>
  <c r="K8" i="1"/>
  <c r="J8" i="1"/>
  <c r="I8" i="1"/>
  <c r="I25" i="1"/>
  <c r="K7" i="1"/>
  <c r="J7" i="1"/>
  <c r="K6" i="1"/>
  <c r="J13" i="1"/>
  <c r="K13" i="1"/>
  <c r="I13" i="1"/>
  <c r="H13" i="1"/>
  <c r="E22" i="1"/>
  <c r="F22" i="1" s="1"/>
  <c r="E28" i="1"/>
  <c r="F28" i="1" s="1"/>
  <c r="I56" i="1"/>
  <c r="H56" i="1"/>
  <c r="I64" i="1"/>
  <c r="H64" i="1"/>
  <c r="E20" i="1"/>
  <c r="F20" i="1" s="1"/>
  <c r="I16" i="1"/>
  <c r="H16" i="1"/>
  <c r="K22" i="1"/>
  <c r="J22" i="1"/>
  <c r="I22" i="1"/>
  <c r="I80" i="1"/>
  <c r="H80" i="1"/>
  <c r="J29" i="1"/>
  <c r="I29" i="1"/>
  <c r="H29" i="1"/>
  <c r="H37" i="1"/>
  <c r="H75" i="1"/>
  <c r="I78" i="1"/>
  <c r="E15" i="1"/>
  <c r="F15" i="1" s="1"/>
  <c r="H19" i="1"/>
  <c r="K29" i="1"/>
  <c r="I30" i="1"/>
  <c r="H33" i="1"/>
  <c r="H43" i="1"/>
  <c r="I45" i="1"/>
  <c r="H45" i="1"/>
  <c r="R49" i="1"/>
  <c r="R55" i="1"/>
  <c r="R65" i="1"/>
  <c r="H67" i="1"/>
  <c r="I70" i="1"/>
  <c r="R71" i="1"/>
  <c r="I86" i="1"/>
  <c r="I100" i="1"/>
  <c r="E11" i="1"/>
  <c r="F11" i="1" s="1"/>
  <c r="K23" i="1"/>
  <c r="J23" i="1"/>
  <c r="E24" i="1"/>
  <c r="F24" i="1" s="1"/>
  <c r="R38" i="1"/>
  <c r="H51" i="1"/>
  <c r="I53" i="1"/>
  <c r="H53" i="1"/>
  <c r="R57" i="1"/>
  <c r="H59" i="1"/>
  <c r="I62" i="1"/>
  <c r="R63" i="1"/>
  <c r="I84" i="1"/>
  <c r="I92" i="1"/>
  <c r="R96" i="1"/>
  <c r="H103" i="1"/>
  <c r="I103" i="1"/>
  <c r="E14" i="1"/>
  <c r="F14" i="1" s="1"/>
  <c r="E10" i="1"/>
  <c r="F10" i="1" s="1"/>
  <c r="E9" i="1"/>
  <c r="F9" i="1" s="1"/>
  <c r="H15" i="1"/>
  <c r="I23" i="1"/>
  <c r="I38" i="1"/>
  <c r="R54" i="1"/>
  <c r="H57" i="1"/>
  <c r="R64" i="1"/>
  <c r="I77" i="1"/>
  <c r="R80" i="1"/>
  <c r="I85" i="1"/>
  <c r="H87" i="1"/>
  <c r="I87" i="1"/>
  <c r="I93" i="1"/>
  <c r="H95" i="1"/>
  <c r="H104" i="1"/>
  <c r="I12" i="1"/>
  <c r="H27" i="1"/>
  <c r="H55" i="1"/>
  <c r="J12" i="1"/>
  <c r="H24" i="1"/>
  <c r="E25" i="1"/>
  <c r="F25" i="1" s="1"/>
  <c r="R31" i="1"/>
  <c r="R37" i="1"/>
  <c r="I40" i="1"/>
  <c r="I69" i="1"/>
  <c r="H71" i="1"/>
  <c r="I71" i="1"/>
  <c r="R88" i="1"/>
  <c r="R45" i="1"/>
  <c r="I48" i="1"/>
  <c r="I54" i="1"/>
  <c r="I61" i="1"/>
  <c r="H63" i="1"/>
  <c r="I72" i="1"/>
  <c r="R97" i="1"/>
  <c r="H99" i="1"/>
  <c r="R103" i="1"/>
  <c r="H69" i="1"/>
  <c r="H77" i="1"/>
  <c r="H85" i="1"/>
  <c r="H93" i="1"/>
  <c r="H101" i="1"/>
  <c r="H20" i="1"/>
  <c r="H84" i="1"/>
  <c r="L23" i="1" l="1"/>
  <c r="O23" i="1"/>
  <c r="N23" i="1"/>
  <c r="L7" i="1"/>
  <c r="N7" i="1"/>
  <c r="I15" i="1"/>
  <c r="N9" i="1"/>
  <c r="L9" i="1"/>
  <c r="O29" i="1"/>
  <c r="N29" i="1"/>
  <c r="L29" i="1"/>
  <c r="O21" i="1"/>
  <c r="N21" i="1"/>
  <c r="L21" i="1"/>
  <c r="I99" i="1"/>
  <c r="H98" i="1"/>
  <c r="I91" i="1"/>
  <c r="H90" i="1"/>
  <c r="I83" i="1"/>
  <c r="H82" i="1"/>
  <c r="I75" i="1"/>
  <c r="H74" i="1"/>
  <c r="I67" i="1"/>
  <c r="H66" i="1"/>
  <c r="I59" i="1"/>
  <c r="H58" i="1"/>
  <c r="H83" i="1"/>
  <c r="I76" i="1"/>
  <c r="I68" i="1"/>
  <c r="I60" i="1"/>
  <c r="I52" i="1"/>
  <c r="I44" i="1"/>
  <c r="I36" i="1"/>
  <c r="H76" i="1"/>
  <c r="H68" i="1"/>
  <c r="H60" i="1"/>
  <c r="H52" i="1"/>
  <c r="H44" i="1"/>
  <c r="H36" i="1"/>
  <c r="H102" i="1"/>
  <c r="H94" i="1"/>
  <c r="H86" i="1"/>
  <c r="H78" i="1"/>
  <c r="H70" i="1"/>
  <c r="H62" i="1"/>
  <c r="H105" i="1"/>
  <c r="H96" i="1"/>
  <c r="I66" i="1"/>
  <c r="H50" i="1"/>
  <c r="H46" i="1"/>
  <c r="I90" i="1"/>
  <c r="I82" i="1"/>
  <c r="I74" i="1"/>
  <c r="H42" i="1"/>
  <c r="H38" i="1"/>
  <c r="I34" i="1"/>
  <c r="J27" i="1"/>
  <c r="I18" i="1"/>
  <c r="I73" i="1"/>
  <c r="I51" i="1"/>
  <c r="H49" i="1"/>
  <c r="I41" i="1"/>
  <c r="H23" i="1"/>
  <c r="I65" i="1"/>
  <c r="H34" i="1"/>
  <c r="I27" i="1"/>
  <c r="K26" i="1"/>
  <c r="K19" i="1"/>
  <c r="P23" i="1" s="1"/>
  <c r="H18" i="1"/>
  <c r="J6" i="1"/>
  <c r="O7" i="1" s="1"/>
  <c r="I81" i="1"/>
  <c r="H65" i="1"/>
  <c r="I47" i="1"/>
  <c r="J26" i="1"/>
  <c r="J19" i="1"/>
  <c r="I6" i="1"/>
  <c r="T1" i="1" s="1"/>
  <c r="I98" i="1"/>
  <c r="I89" i="1"/>
  <c r="H89" i="1"/>
  <c r="H81" i="1"/>
  <c r="H73" i="1"/>
  <c r="I43" i="1"/>
  <c r="H41" i="1"/>
  <c r="I39" i="1"/>
  <c r="H30" i="1"/>
  <c r="I26" i="1"/>
  <c r="I19" i="1"/>
  <c r="H6" i="1"/>
  <c r="T2" i="1" s="1"/>
  <c r="K28" i="1"/>
  <c r="I97" i="1"/>
  <c r="I35" i="1"/>
  <c r="H26" i="1"/>
  <c r="K17" i="1"/>
  <c r="P21" i="1" s="1"/>
  <c r="K10" i="1"/>
  <c r="P9" i="1" s="1"/>
  <c r="H97" i="1"/>
  <c r="J28" i="1"/>
  <c r="I24" i="1"/>
  <c r="J20" i="1"/>
  <c r="J17" i="1"/>
  <c r="K12" i="1"/>
  <c r="P8" i="1" s="1"/>
  <c r="H40" i="1"/>
  <c r="K18" i="1"/>
  <c r="J14" i="1"/>
  <c r="I14" i="1"/>
  <c r="I42" i="1"/>
  <c r="J15" i="1"/>
  <c r="K11" i="1"/>
  <c r="H48" i="1"/>
  <c r="H54" i="1"/>
  <c r="K20" i="1"/>
  <c r="I11" i="1"/>
  <c r="I50" i="1"/>
  <c r="I17" i="1"/>
  <c r="H72" i="1"/>
  <c r="H17" i="1"/>
  <c r="J18" i="1"/>
  <c r="J10" i="1"/>
  <c r="O9" i="1" s="1"/>
  <c r="J11" i="1"/>
  <c r="I105" i="1"/>
  <c r="J24" i="1"/>
  <c r="H10" i="1"/>
  <c r="K27" i="1"/>
  <c r="K15" i="1"/>
  <c r="H14" i="1"/>
  <c r="F7" i="1"/>
  <c r="I58" i="1"/>
  <c r="I10" i="1"/>
  <c r="H31" i="1"/>
  <c r="H100" i="1"/>
  <c r="H61" i="1"/>
  <c r="I102" i="1"/>
  <c r="I96" i="1"/>
  <c r="I20" i="1"/>
  <c r="I79" i="1"/>
  <c r="H32" i="1"/>
  <c r="I101" i="1"/>
  <c r="H47" i="1"/>
  <c r="I94" i="1"/>
  <c r="I37" i="1"/>
  <c r="J16" i="1"/>
  <c r="I49" i="1"/>
  <c r="J25" i="1"/>
  <c r="I31" i="1"/>
  <c r="H12" i="1"/>
  <c r="I55" i="1"/>
  <c r="H8" i="1"/>
  <c r="O22" i="1"/>
  <c r="N22" i="1"/>
  <c r="L22" i="1"/>
  <c r="L13" i="1"/>
  <c r="O13" i="1"/>
  <c r="P13" i="1"/>
  <c r="N13" i="1"/>
  <c r="H92" i="1"/>
  <c r="H28" i="1"/>
  <c r="I63" i="1"/>
  <c r="I46" i="1"/>
  <c r="K14" i="1"/>
  <c r="I95" i="1"/>
  <c r="H79" i="1"/>
  <c r="K24" i="1"/>
  <c r="I104" i="1"/>
  <c r="H35" i="1"/>
  <c r="H91" i="1"/>
  <c r="I57" i="1"/>
  <c r="K16" i="1"/>
  <c r="H7" i="1"/>
  <c r="K25" i="1"/>
  <c r="P29" i="1" s="1"/>
  <c r="H9" i="1"/>
  <c r="H25" i="1"/>
  <c r="L8" i="1"/>
  <c r="M8" i="1" s="1"/>
  <c r="O8" i="1"/>
  <c r="N8" i="1"/>
  <c r="O12" i="1"/>
  <c r="N12" i="1"/>
  <c r="L12" i="1"/>
  <c r="H39" i="1"/>
  <c r="H22" i="1"/>
  <c r="H11" i="1"/>
  <c r="I7" i="1"/>
  <c r="I9" i="1"/>
  <c r="K21" i="1"/>
  <c r="P27" i="1" l="1"/>
  <c r="O27" i="1"/>
  <c r="N27" i="1"/>
  <c r="L27" i="1"/>
  <c r="O18" i="1"/>
  <c r="P18" i="1"/>
  <c r="N18" i="1"/>
  <c r="L18" i="1"/>
  <c r="L24" i="1"/>
  <c r="M24" i="1" s="1"/>
  <c r="P24" i="1"/>
  <c r="O24" i="1"/>
  <c r="N24" i="1"/>
  <c r="D3" i="1"/>
  <c r="P14" i="1"/>
  <c r="N14" i="1"/>
  <c r="O14" i="1"/>
  <c r="L14" i="1"/>
  <c r="P7" i="1"/>
  <c r="P12" i="1"/>
  <c r="P22" i="1"/>
  <c r="N25" i="1"/>
  <c r="L25" i="1"/>
  <c r="O25" i="1"/>
  <c r="P25" i="1"/>
  <c r="P11" i="1"/>
  <c r="O11" i="1"/>
  <c r="N11" i="1"/>
  <c r="L11" i="1"/>
  <c r="P6" i="1"/>
  <c r="O6" i="1"/>
  <c r="L6" i="1"/>
  <c r="M6" i="1" s="1"/>
  <c r="N6" i="1"/>
  <c r="M21" i="1"/>
  <c r="M7" i="1"/>
  <c r="L16" i="1"/>
  <c r="P16" i="1"/>
  <c r="O16" i="1"/>
  <c r="N16" i="1"/>
  <c r="P28" i="1"/>
  <c r="O28" i="1"/>
  <c r="N28" i="1"/>
  <c r="L28" i="1"/>
  <c r="O10" i="1"/>
  <c r="N10" i="1"/>
  <c r="L10" i="1"/>
  <c r="P10" i="1"/>
  <c r="N17" i="1"/>
  <c r="P17" i="1"/>
  <c r="O17" i="1"/>
  <c r="L17" i="1"/>
  <c r="P19" i="1"/>
  <c r="O19" i="1"/>
  <c r="L19" i="1"/>
  <c r="M19" i="1" s="1"/>
  <c r="N19" i="1"/>
  <c r="M9" i="1"/>
  <c r="M12" i="1"/>
  <c r="M13" i="1" s="1"/>
  <c r="L15" i="1"/>
  <c r="P15" i="1"/>
  <c r="O15" i="1"/>
  <c r="N15" i="1"/>
  <c r="P20" i="1"/>
  <c r="O20" i="1"/>
  <c r="L20" i="1"/>
  <c r="N20" i="1"/>
  <c r="O26" i="1"/>
  <c r="N26" i="1"/>
  <c r="L26" i="1"/>
  <c r="P26" i="1"/>
  <c r="M30" i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28" i="1" l="1"/>
  <c r="Q28" i="1" s="1"/>
  <c r="R28" i="1" s="1"/>
  <c r="M14" i="1"/>
  <c r="M27" i="1"/>
  <c r="M26" i="1"/>
  <c r="Q26" i="1" s="1"/>
  <c r="R26" i="1" s="1"/>
  <c r="M15" i="1"/>
  <c r="M10" i="1"/>
  <c r="M20" i="1"/>
  <c r="M25" i="1"/>
  <c r="M29" i="1"/>
  <c r="Q29" i="1" s="1"/>
  <c r="R29" i="1" s="1"/>
  <c r="M22" i="1"/>
  <c r="M16" i="1"/>
  <c r="M11" i="1"/>
  <c r="M23" i="1" l="1"/>
  <c r="Q27" i="1"/>
  <c r="R27" i="1" s="1"/>
  <c r="Q7" i="1"/>
  <c r="R7" i="1" s="1"/>
  <c r="Q8" i="1"/>
  <c r="R8" i="1" s="1"/>
  <c r="Q6" i="1"/>
  <c r="R6" i="1" s="1"/>
  <c r="Q9" i="1"/>
  <c r="R9" i="1" s="1"/>
  <c r="Q19" i="1"/>
  <c r="R19" i="1" s="1"/>
  <c r="M17" i="1"/>
  <c r="Q24" i="1"/>
  <c r="R24" i="1" s="1"/>
  <c r="Q25" i="1"/>
  <c r="R25" i="1" s="1"/>
  <c r="Q10" i="1" l="1"/>
  <c r="R10" i="1" s="1"/>
  <c r="Q12" i="1"/>
  <c r="R12" i="1" s="1"/>
  <c r="Q23" i="1"/>
  <c r="R23" i="1" s="1"/>
  <c r="Q21" i="1"/>
  <c r="R21" i="1" s="1"/>
  <c r="Q22" i="1"/>
  <c r="R22" i="1" s="1"/>
  <c r="Q13" i="1"/>
  <c r="R13" i="1" s="1"/>
  <c r="M18" i="1"/>
  <c r="Q18" i="1" s="1"/>
  <c r="R18" i="1" s="1"/>
  <c r="Q14" i="1"/>
  <c r="R14" i="1" s="1"/>
  <c r="Q15" i="1"/>
  <c r="R15" i="1" s="1"/>
  <c r="Q20" i="1"/>
  <c r="R20" i="1" s="1"/>
  <c r="Q16" i="1" l="1"/>
  <c r="R16" i="1" s="1"/>
  <c r="Q17" i="1"/>
  <c r="R17" i="1" s="1"/>
  <c r="Q11" i="1"/>
  <c r="R11" i="1" s="1"/>
</calcChain>
</file>

<file path=xl/sharedStrings.xml><?xml version="1.0" encoding="utf-8"?>
<sst xmlns="http://schemas.openxmlformats.org/spreadsheetml/2006/main" count="36" uniqueCount="30">
  <si>
    <t>Place data in Yellow Areas up to 100 data points</t>
  </si>
  <si>
    <t>X-chart title</t>
  </si>
  <si>
    <t>UCL</t>
  </si>
  <si>
    <t>Range chart title</t>
  </si>
  <si>
    <t>LCL</t>
  </si>
  <si>
    <t>WestinghouseRules</t>
  </si>
  <si>
    <t>Avg</t>
  </si>
  <si>
    <t>Original Example</t>
  </si>
  <si>
    <t>Chicago Murders</t>
  </si>
  <si>
    <t>Engine Company</t>
  </si>
  <si>
    <t>Shift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</si>
  <si>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</si>
  <si>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</si>
  <si>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</si>
  <si>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</si>
  <si>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</si>
  <si>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</si>
  <si>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</si>
  <si>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</si>
  <si>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</t>
  </si>
  <si>
    <t>RangeAvg</t>
  </si>
  <si>
    <t>URL</t>
  </si>
  <si>
    <t>Sigma</t>
  </si>
  <si>
    <t>ABSSigma</t>
  </si>
  <si>
    <t>sign</t>
  </si>
  <si>
    <t>Date</t>
  </si>
  <si>
    <t>Seasonally adjusted Murders</t>
  </si>
  <si>
    <t>A-Turnout</t>
  </si>
  <si>
    <t>B-Turnout</t>
  </si>
  <si>
    <t>C-Turnout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</si>
</sst>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0" fillId="3" borderId="0" xfId="0" applyFill="1"/>
    <xf numFmtId="0" fontId="0" fillId="4" borderId="0" xfId="0" applyFill="1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7" borderId="0" xfId="0" applyFill="1"/>
    <xf numFmtId="0" fontId="0" fillId="8" borderId="0" xfId="0" applyFill="1"/>
    <xf numFmtId="0" fontId="0" fillId="5" borderId="1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14" fontId="0" fillId="4" borderId="0" xfId="0" applyNumberFormat="1" applyFill="1"/>
    <xf numFmtId="2" fontId="0" fillId="4" borderId="0" xfId="0" applyNumberFormat="1" applyFill="1"/>
    <xf numFmtId="165" fontId="0" fillId="9" borderId="0" xfId="0" applyNumberFormat="1" applyFill="1"/>
    <xf numFmtId="45" fontId="0" fillId="9" borderId="0" xfId="0" applyNumberFormat="1" applyFill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Template'!$B$6:$B$29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E-4850-90B1-C0643EE25395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Template'!$I$6:$I$29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E-4850-90B1-C0643EE25395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Template'!$H$6:$H$29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E-4850-90B1-C0643EE25395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Template'!$G$6:$G$29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E-4850-90B1-C0643EE25395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Template'!$R$6:$R$29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9E-4850-90B1-C0643EE2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2672"/>
        <c:axId val="184771712"/>
      </c:lineChart>
      <c:catAx>
        <c:axId val="1847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71712"/>
        <c:crosses val="autoZero"/>
        <c:auto val="1"/>
        <c:lblAlgn val="ctr"/>
        <c:lblOffset val="100"/>
        <c:noMultiLvlLbl val="1"/>
      </c:catAx>
      <c:valAx>
        <c:axId val="184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Template'!$D$6:$D$29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0-4FAC-98A8-BF0A5309C442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Template'!$F$6:$F$29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0-4FAC-98A8-BF0A5309C442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Template'!$E$6:$E$29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0-4FAC-98A8-BF0A5309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988800"/>
        <c:axId val="186990592"/>
      </c:lineChart>
      <c:catAx>
        <c:axId val="1869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0592"/>
        <c:crosses val="autoZero"/>
        <c:auto val="1"/>
        <c:lblAlgn val="ctr"/>
        <c:lblOffset val="100"/>
        <c:noMultiLvlLbl val="1"/>
      </c:catAx>
      <c:valAx>
        <c:axId val="1869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8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56112-90FD-4766-827E-E3D5A32E4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32984B-BD95-4122-A6B6-FE275B8B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tical_Analytics_Exce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"/>
      <sheetName val="Process Behav Template"/>
      <sheetName val="Fire Rates"/>
      <sheetName val="Scatterplot"/>
      <sheetName val="Scatterplot (2)"/>
      <sheetName val="TREND"/>
      <sheetName val="Forecasting 1"/>
      <sheetName val="Forecasting 2"/>
      <sheetName val="Random"/>
      <sheetName val="CapitalBudget"/>
      <sheetName val="Recreation"/>
      <sheetName val="7.S2 Search&amp;Rescue"/>
      <sheetName val="Inflation"/>
      <sheetName val="Inflation (2)"/>
      <sheetName val="Inflation (3)"/>
      <sheetName val="Simple Sensitivity"/>
      <sheetName val="Budget-WhatIf"/>
    </sheetNames>
    <definedNames>
      <definedName name="Avg" refersTo="#REF!"/>
      <definedName name="IMRData" refersTo="#REF!"/>
      <definedName name="LCL" refersTo="#REF!"/>
      <definedName name="Marker" refersTo="#REF!"/>
      <definedName name="Period" refersTo="#REF!"/>
      <definedName name="Range" refersTo="#REF!"/>
      <definedName name="RangeAvg" refersTo="#REF!"/>
      <definedName name="UCL" refersTo="#REF!"/>
      <definedName name="URL" refersTo="#REF!"/>
    </definedNames>
    <sheetDataSet>
      <sheetData sheetId="0"/>
      <sheetData sheetId="1">
        <row r="1">
          <cell r="O1" t="str">
            <v>I-MR Chart for Waiting in Line</v>
          </cell>
        </row>
        <row r="2">
          <cell r="O2" t="str">
            <v>Range Chart for Waiting in Line</v>
          </cell>
        </row>
        <row r="4">
          <cell r="R4" t="str">
            <v>Marker</v>
          </cell>
        </row>
        <row r="5">
          <cell r="A5" t="str">
            <v>Trip</v>
          </cell>
          <cell r="B5" t="str">
            <v>Waiting in Line</v>
          </cell>
          <cell r="E5" t="str">
            <v>RangeAvg</v>
          </cell>
          <cell r="F5" t="str">
            <v>URL</v>
          </cell>
          <cell r="G5" t="str">
            <v>Avg</v>
          </cell>
          <cell r="H5" t="str">
            <v>LCL</v>
          </cell>
          <cell r="I5" t="str">
            <v>UCL</v>
          </cell>
        </row>
        <row r="6">
          <cell r="B6">
            <v>3.5</v>
          </cell>
          <cell r="G6">
            <v>3.1666666666666661</v>
          </cell>
          <cell r="H6">
            <v>-2.2028985507254184E-3</v>
          </cell>
          <cell r="I6">
            <v>6.335536231884058</v>
          </cell>
          <cell r="R6" t="e">
            <v>#N/A</v>
          </cell>
        </row>
        <row r="7">
          <cell r="B7">
            <v>2.4</v>
          </cell>
          <cell r="D7">
            <v>1.1000000000000001</v>
          </cell>
          <cell r="E7">
            <v>1.191304347826087</v>
          </cell>
          <cell r="F7">
            <v>3.891991304347826</v>
          </cell>
          <cell r="G7">
            <v>3.1666666666666661</v>
          </cell>
          <cell r="H7">
            <v>-2.2028985507254184E-3</v>
          </cell>
          <cell r="I7">
            <v>6.335536231884058</v>
          </cell>
          <cell r="R7" t="e">
            <v>#N/A</v>
          </cell>
        </row>
        <row r="8">
          <cell r="B8">
            <v>4.0999999999999996</v>
          </cell>
          <cell r="D8">
            <v>1.6999999999999997</v>
          </cell>
          <cell r="E8">
            <v>1.191304347826087</v>
          </cell>
          <cell r="F8">
            <v>3.891991304347826</v>
          </cell>
          <cell r="G8">
            <v>3.1666666666666661</v>
          </cell>
          <cell r="H8">
            <v>-2.2028985507254184E-3</v>
          </cell>
          <cell r="I8">
            <v>6.335536231884058</v>
          </cell>
          <cell r="R8" t="e">
            <v>#N/A</v>
          </cell>
        </row>
        <row r="9">
          <cell r="B9">
            <v>2.8</v>
          </cell>
          <cell r="D9">
            <v>1.2999999999999998</v>
          </cell>
          <cell r="E9">
            <v>1.191304347826087</v>
          </cell>
          <cell r="F9">
            <v>3.891991304347826</v>
          </cell>
          <cell r="G9">
            <v>3.1666666666666661</v>
          </cell>
          <cell r="H9">
            <v>-2.2028985507254184E-3</v>
          </cell>
          <cell r="I9">
            <v>6.335536231884058</v>
          </cell>
          <cell r="R9" t="e">
            <v>#N/A</v>
          </cell>
        </row>
        <row r="10">
          <cell r="B10">
            <v>3</v>
          </cell>
          <cell r="D10">
            <v>0.20000000000000018</v>
          </cell>
          <cell r="E10">
            <v>1.191304347826087</v>
          </cell>
          <cell r="F10">
            <v>3.891991304347826</v>
          </cell>
          <cell r="G10">
            <v>3.1666666666666661</v>
          </cell>
          <cell r="H10">
            <v>-2.2028985507254184E-3</v>
          </cell>
          <cell r="I10">
            <v>6.335536231884058</v>
          </cell>
          <cell r="R10" t="e">
            <v>#N/A</v>
          </cell>
        </row>
        <row r="11">
          <cell r="B11">
            <v>4.7</v>
          </cell>
          <cell r="D11">
            <v>1.7000000000000002</v>
          </cell>
          <cell r="E11">
            <v>1.191304347826087</v>
          </cell>
          <cell r="F11">
            <v>3.891991304347826</v>
          </cell>
          <cell r="G11">
            <v>3.1666666666666661</v>
          </cell>
          <cell r="H11">
            <v>-2.2028985507254184E-3</v>
          </cell>
          <cell r="I11">
            <v>6.335536231884058</v>
          </cell>
          <cell r="R11" t="e">
            <v>#N/A</v>
          </cell>
        </row>
        <row r="12">
          <cell r="B12">
            <v>1.2</v>
          </cell>
          <cell r="D12">
            <v>3.5</v>
          </cell>
          <cell r="E12">
            <v>1.191304347826087</v>
          </cell>
          <cell r="F12">
            <v>3.891991304347826</v>
          </cell>
          <cell r="G12">
            <v>3.1666666666666661</v>
          </cell>
          <cell r="H12">
            <v>-2.2028985507254184E-3</v>
          </cell>
          <cell r="I12">
            <v>6.335536231884058</v>
          </cell>
          <cell r="R12" t="e">
            <v>#N/A</v>
          </cell>
        </row>
        <row r="13">
          <cell r="B13">
            <v>0.9</v>
          </cell>
          <cell r="D13">
            <v>0.29999999999999993</v>
          </cell>
          <cell r="E13">
            <v>1.191304347826087</v>
          </cell>
          <cell r="F13">
            <v>3.891991304347826</v>
          </cell>
          <cell r="G13">
            <v>3.1666666666666661</v>
          </cell>
          <cell r="H13">
            <v>-2.2028985507254184E-3</v>
          </cell>
          <cell r="I13">
            <v>6.335536231884058</v>
          </cell>
          <cell r="R13" t="e">
            <v>#N/A</v>
          </cell>
        </row>
        <row r="14">
          <cell r="B14">
            <v>2.5</v>
          </cell>
          <cell r="D14">
            <v>1.6</v>
          </cell>
          <cell r="E14">
            <v>1.191304347826087</v>
          </cell>
          <cell r="F14">
            <v>3.891991304347826</v>
          </cell>
          <cell r="G14">
            <v>3.1666666666666661</v>
          </cell>
          <cell r="H14">
            <v>-2.2028985507254184E-3</v>
          </cell>
          <cell r="I14">
            <v>6.335536231884058</v>
          </cell>
          <cell r="R14" t="e">
            <v>#N/A</v>
          </cell>
        </row>
        <row r="15">
          <cell r="B15">
            <v>3.1</v>
          </cell>
          <cell r="D15">
            <v>0.60000000000000009</v>
          </cell>
          <cell r="E15">
            <v>1.191304347826087</v>
          </cell>
          <cell r="F15">
            <v>3.891991304347826</v>
          </cell>
          <cell r="G15">
            <v>3.1666666666666661</v>
          </cell>
          <cell r="H15">
            <v>-2.2028985507254184E-3</v>
          </cell>
          <cell r="I15">
            <v>6.335536231884058</v>
          </cell>
          <cell r="R15" t="e">
            <v>#N/A</v>
          </cell>
        </row>
        <row r="16">
          <cell r="B16">
            <v>3.6</v>
          </cell>
          <cell r="D16">
            <v>0.5</v>
          </cell>
          <cell r="E16">
            <v>1.191304347826087</v>
          </cell>
          <cell r="F16">
            <v>3.891991304347826</v>
          </cell>
          <cell r="G16">
            <v>3.1666666666666661</v>
          </cell>
          <cell r="H16">
            <v>-2.2028985507254184E-3</v>
          </cell>
          <cell r="I16">
            <v>6.335536231884058</v>
          </cell>
          <cell r="R16" t="e">
            <v>#N/A</v>
          </cell>
        </row>
        <row r="17">
          <cell r="B17">
            <v>4.0999999999999996</v>
          </cell>
          <cell r="D17">
            <v>0.49999999999999956</v>
          </cell>
          <cell r="E17">
            <v>1.191304347826087</v>
          </cell>
          <cell r="F17">
            <v>3.891991304347826</v>
          </cell>
          <cell r="G17">
            <v>3.1666666666666661</v>
          </cell>
          <cell r="H17">
            <v>-2.2028985507254184E-3</v>
          </cell>
          <cell r="I17">
            <v>6.335536231884058</v>
          </cell>
          <cell r="R17" t="e">
            <v>#N/A</v>
          </cell>
        </row>
        <row r="18">
          <cell r="B18">
            <v>3.8</v>
          </cell>
          <cell r="D18">
            <v>0.29999999999999982</v>
          </cell>
          <cell r="E18">
            <v>1.191304347826087</v>
          </cell>
          <cell r="F18">
            <v>3.891991304347826</v>
          </cell>
          <cell r="G18">
            <v>3.1666666666666661</v>
          </cell>
          <cell r="H18">
            <v>-2.2028985507254184E-3</v>
          </cell>
          <cell r="I18">
            <v>6.335536231884058</v>
          </cell>
          <cell r="R18" t="e">
            <v>#N/A</v>
          </cell>
        </row>
        <row r="19">
          <cell r="B19">
            <v>2.5</v>
          </cell>
          <cell r="D19">
            <v>1.2999999999999998</v>
          </cell>
          <cell r="E19">
            <v>1.191304347826087</v>
          </cell>
          <cell r="F19">
            <v>3.891991304347826</v>
          </cell>
          <cell r="G19">
            <v>3.1666666666666661</v>
          </cell>
          <cell r="H19">
            <v>-2.2028985507254184E-3</v>
          </cell>
          <cell r="I19">
            <v>6.335536231884058</v>
          </cell>
          <cell r="R19" t="e">
            <v>#N/A</v>
          </cell>
        </row>
        <row r="20">
          <cell r="B20">
            <v>2.8</v>
          </cell>
          <cell r="D20">
            <v>0.29999999999999982</v>
          </cell>
          <cell r="E20">
            <v>1.191304347826087</v>
          </cell>
          <cell r="F20">
            <v>3.891991304347826</v>
          </cell>
          <cell r="G20">
            <v>3.1666666666666661</v>
          </cell>
          <cell r="H20">
            <v>-2.2028985507254184E-3</v>
          </cell>
          <cell r="I20">
            <v>6.335536231884058</v>
          </cell>
          <cell r="R20" t="e">
            <v>#N/A</v>
          </cell>
        </row>
        <row r="21">
          <cell r="B21">
            <v>4.3</v>
          </cell>
          <cell r="D21">
            <v>1.5</v>
          </cell>
          <cell r="E21">
            <v>1.191304347826087</v>
          </cell>
          <cell r="F21">
            <v>3.891991304347826</v>
          </cell>
          <cell r="G21">
            <v>3.1666666666666661</v>
          </cell>
          <cell r="H21">
            <v>-2.2028985507254184E-3</v>
          </cell>
          <cell r="I21">
            <v>6.335536231884058</v>
          </cell>
          <cell r="R21" t="e">
            <v>#N/A</v>
          </cell>
        </row>
        <row r="22">
          <cell r="B22">
            <v>4.0999999999999996</v>
          </cell>
          <cell r="D22">
            <v>0.20000000000000018</v>
          </cell>
          <cell r="E22">
            <v>1.191304347826087</v>
          </cell>
          <cell r="F22">
            <v>3.891991304347826</v>
          </cell>
          <cell r="G22">
            <v>3.1666666666666661</v>
          </cell>
          <cell r="H22">
            <v>-2.2028985507254184E-3</v>
          </cell>
          <cell r="I22">
            <v>6.335536231884058</v>
          </cell>
          <cell r="R22" t="e">
            <v>#N/A</v>
          </cell>
        </row>
        <row r="23">
          <cell r="B23">
            <v>3.6</v>
          </cell>
          <cell r="D23">
            <v>0.49999999999999956</v>
          </cell>
          <cell r="E23">
            <v>1.191304347826087</v>
          </cell>
          <cell r="F23">
            <v>3.891991304347826</v>
          </cell>
          <cell r="G23">
            <v>3.1666666666666661</v>
          </cell>
          <cell r="H23">
            <v>-2.2028985507254184E-3</v>
          </cell>
          <cell r="I23">
            <v>6.335536231884058</v>
          </cell>
          <cell r="R23" t="e">
            <v>#N/A</v>
          </cell>
        </row>
        <row r="24">
          <cell r="B24">
            <v>2.4</v>
          </cell>
          <cell r="D24">
            <v>1.2000000000000002</v>
          </cell>
          <cell r="E24">
            <v>1.191304347826087</v>
          </cell>
          <cell r="F24">
            <v>3.891991304347826</v>
          </cell>
          <cell r="G24">
            <v>3.1666666666666661</v>
          </cell>
          <cell r="H24">
            <v>-2.2028985507254184E-3</v>
          </cell>
          <cell r="I24">
            <v>6.335536231884058</v>
          </cell>
          <cell r="R24" t="e">
            <v>#N/A</v>
          </cell>
        </row>
        <row r="25">
          <cell r="B25">
            <v>4.8</v>
          </cell>
          <cell r="D25">
            <v>2.4</v>
          </cell>
          <cell r="E25">
            <v>1.191304347826087</v>
          </cell>
          <cell r="F25">
            <v>3.891991304347826</v>
          </cell>
          <cell r="G25">
            <v>3.1666666666666661</v>
          </cell>
          <cell r="H25">
            <v>-2.2028985507254184E-3</v>
          </cell>
          <cell r="I25">
            <v>6.335536231884058</v>
          </cell>
          <cell r="R25" t="e">
            <v>#N/A</v>
          </cell>
        </row>
        <row r="26">
          <cell r="B26">
            <v>3.5</v>
          </cell>
          <cell r="D26">
            <v>1.2999999999999998</v>
          </cell>
          <cell r="E26">
            <v>1.191304347826087</v>
          </cell>
          <cell r="F26">
            <v>3.891991304347826</v>
          </cell>
          <cell r="G26">
            <v>3.1666666666666661</v>
          </cell>
          <cell r="H26">
            <v>-2.2028985507254184E-3</v>
          </cell>
          <cell r="I26">
            <v>6.335536231884058</v>
          </cell>
          <cell r="R26" t="e">
            <v>#N/A</v>
          </cell>
        </row>
        <row r="27">
          <cell r="B27">
            <v>2.5</v>
          </cell>
          <cell r="D27">
            <v>1</v>
          </cell>
          <cell r="E27">
            <v>1.191304347826087</v>
          </cell>
          <cell r="F27">
            <v>3.891991304347826</v>
          </cell>
          <cell r="G27">
            <v>3.1666666666666661</v>
          </cell>
          <cell r="H27">
            <v>-2.2028985507254184E-3</v>
          </cell>
          <cell r="I27">
            <v>6.335536231884058</v>
          </cell>
          <cell r="R27" t="e">
            <v>#N/A</v>
          </cell>
        </row>
        <row r="28">
          <cell r="B28">
            <v>1.3</v>
          </cell>
          <cell r="D28">
            <v>1.2</v>
          </cell>
          <cell r="E28">
            <v>1.191304347826087</v>
          </cell>
          <cell r="F28">
            <v>3.891991304347826</v>
          </cell>
          <cell r="G28">
            <v>3.1666666666666661</v>
          </cell>
          <cell r="H28">
            <v>-2.2028985507254184E-3</v>
          </cell>
          <cell r="I28">
            <v>6.335536231884058</v>
          </cell>
          <cell r="R28" t="e">
            <v>#N/A</v>
          </cell>
        </row>
        <row r="29">
          <cell r="B29">
            <v>4.5</v>
          </cell>
          <cell r="D29">
            <v>3.2</v>
          </cell>
          <cell r="E29">
            <v>1.191304347826087</v>
          </cell>
          <cell r="F29">
            <v>3.891991304347826</v>
          </cell>
          <cell r="G29">
            <v>3.1666666666666661</v>
          </cell>
          <cell r="H29">
            <v>-2.2028985507254184E-3</v>
          </cell>
          <cell r="I29">
            <v>6.335536231884058</v>
          </cell>
          <cell r="R29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4">
          <cell r="C34">
            <v>2</v>
          </cell>
          <cell r="D34">
            <v>2</v>
          </cell>
          <cell r="E34">
            <v>2</v>
          </cell>
          <cell r="F34">
            <v>2</v>
          </cell>
          <cell r="I34">
            <v>10</v>
          </cell>
        </row>
      </sheetData>
      <sheetData sheetId="10"/>
      <sheetData sheetId="11"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68C5-6B32-45D5-885B-59A78FEE19F5}">
  <dimension ref="A1:AI105"/>
  <sheetViews>
    <sheetView tabSelected="1" zoomScale="85" zoomScaleNormal="85" workbookViewId="0">
      <selection activeCell="C27" sqref="C27"/>
    </sheetView>
  </sheetViews>
  <sheetFormatPr defaultRowHeight="14.4" x14ac:dyDescent="0.3"/>
  <cols>
    <col min="1" max="1" width="11.33203125" customWidth="1"/>
    <col min="2" max="2" width="15.33203125" bestFit="1" customWidth="1"/>
    <col min="14" max="14" width="18.88671875" bestFit="1" customWidth="1"/>
    <col min="27" max="27" width="15.33203125" bestFit="1" customWidth="1"/>
    <col min="29" max="29" width="11.33203125" customWidth="1"/>
    <col min="30" max="30" width="28.5546875" bestFit="1" customWidth="1"/>
    <col min="32" max="32" width="17.33203125" customWidth="1"/>
    <col min="33" max="35" width="10.88671875" customWidth="1"/>
  </cols>
  <sheetData>
    <row r="1" spans="1:35" x14ac:dyDescent="0.3">
      <c r="A1" s="1" t="s">
        <v>0</v>
      </c>
      <c r="B1" s="1"/>
      <c r="N1" s="2" t="s">
        <v>1</v>
      </c>
      <c r="O1" s="3" t="str">
        <f>"I-MR Chart for "&amp;B5</f>
        <v>I-MR Chart for Waiting in Line</v>
      </c>
      <c r="P1" s="3"/>
      <c r="Q1" s="3"/>
      <c r="S1" t="s">
        <v>2</v>
      </c>
      <c r="T1" s="4">
        <f>$I$6</f>
        <v>6.335536231884058</v>
      </c>
    </row>
    <row r="2" spans="1:35" ht="21" x14ac:dyDescent="0.4">
      <c r="A2" s="1"/>
      <c r="B2" s="1"/>
      <c r="D2" s="5" t="str">
        <f>"Process Behaviour Charts for "&amp;B5</f>
        <v>Process Behaviour Charts for Waiting in Line</v>
      </c>
      <c r="N2" s="2" t="s">
        <v>3</v>
      </c>
      <c r="O2" s="3" t="str">
        <f>"Range Chart for "&amp;B5</f>
        <v>Range Chart for Waiting in Line</v>
      </c>
      <c r="P2" s="3"/>
      <c r="Q2" s="3"/>
      <c r="S2" t="s">
        <v>4</v>
      </c>
      <c r="T2" s="4">
        <f>$H$6</f>
        <v>-2.2028985507254184E-3</v>
      </c>
    </row>
    <row r="3" spans="1:35" x14ac:dyDescent="0.3">
      <c r="A3" s="1"/>
      <c r="B3" s="1"/>
      <c r="D3" s="6" t="str">
        <f>"Average of "&amp;TEXT(T3,"0.00")&amp;", and natural process range of "&amp;TEXT(T2,"0.00")&amp;" to "&amp;TEXT(T1,"0.00")</f>
        <v>Average of 3.17, and natural process range of 0.00 to 6.34</v>
      </c>
      <c r="N3" s="7" t="s">
        <v>5</v>
      </c>
      <c r="O3" s="7"/>
      <c r="P3" s="7"/>
      <c r="Q3" s="7"/>
      <c r="S3" t="s">
        <v>6</v>
      </c>
      <c r="T3" s="4">
        <f>$G$6</f>
        <v>3.1666666666666661</v>
      </c>
      <c r="Z3" t="s">
        <v>7</v>
      </c>
      <c r="AC3" t="s">
        <v>8</v>
      </c>
      <c r="AF3" t="s">
        <v>9</v>
      </c>
      <c r="AG3" t="s">
        <v>10</v>
      </c>
    </row>
    <row r="4" spans="1:35" x14ac:dyDescent="0.3">
      <c r="D4" s="6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t="s">
        <v>16</v>
      </c>
    </row>
    <row r="5" spans="1:35" x14ac:dyDescent="0.3">
      <c r="A5" s="9" t="s">
        <v>17</v>
      </c>
      <c r="B5" s="9" t="s">
        <v>18</v>
      </c>
      <c r="D5" t="s">
        <v>19</v>
      </c>
      <c r="E5" t="s">
        <v>20</v>
      </c>
      <c r="F5" t="s">
        <v>21</v>
      </c>
      <c r="G5" t="s">
        <v>6</v>
      </c>
      <c r="H5" t="s">
        <v>4</v>
      </c>
      <c r="I5" t="s">
        <v>2</v>
      </c>
      <c r="J5" t="s">
        <v>22</v>
      </c>
      <c r="K5" t="s">
        <v>23</v>
      </c>
      <c r="L5" t="s">
        <v>24</v>
      </c>
      <c r="Z5" s="9" t="s">
        <v>17</v>
      </c>
      <c r="AA5" s="9" t="s">
        <v>18</v>
      </c>
      <c r="AC5" s="10" t="s">
        <v>25</v>
      </c>
      <c r="AD5" s="10" t="s">
        <v>26</v>
      </c>
      <c r="AF5" s="11" t="s">
        <v>25</v>
      </c>
      <c r="AG5" s="11" t="s">
        <v>27</v>
      </c>
      <c r="AH5" s="11" t="s">
        <v>28</v>
      </c>
      <c r="AI5" s="11" t="s">
        <v>29</v>
      </c>
    </row>
    <row r="6" spans="1:35" x14ac:dyDescent="0.3">
      <c r="A6" s="12">
        <v>1</v>
      </c>
      <c r="B6" s="12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13">
        <f>IF(B6="","",((B6-G6)/($E$7/1.128)))</f>
        <v>0.31562043795620487</v>
      </c>
      <c r="L6" s="13">
        <f>IF(B6="","",SIGN(J6))</f>
        <v>1</v>
      </c>
      <c r="M6" s="13">
        <f>IF(L6=L5,1+M5,1)</f>
        <v>1</v>
      </c>
      <c r="N6" s="14" t="str">
        <f>IF(B6="","",IF(ABS(J6)&gt;3,B6,""))</f>
        <v/>
      </c>
      <c r="O6" s="14" t="str">
        <f>IF(B6="","",IF(AND(ABS(J6)&gt;2,OR(COUNTIF(J4:J8,"&lt;-2")&gt;=2,COUNTIF(J4:J8,"&gt;2")&gt;=2)),B6,""))</f>
        <v/>
      </c>
      <c r="P6" s="14" t="str">
        <f>IF(B6="","",IF(AND(ABS(J6)&gt;1,OR(COUNTIF(K2:K10,"&lt;-1")&gt;=4,COUNTIF(K2:K10,"&gt;1")&gt;=4)),B6,""))</f>
        <v/>
      </c>
      <c r="Q6" s="14" t="str">
        <f>IF(B6="","",IF(MAX(M6:M13)&gt;=8,B6,""))</f>
        <v/>
      </c>
      <c r="R6" s="14" t="e">
        <f t="shared" ref="R6:R69" si="0">IF(COUNT(N6:Q6)&gt;0,B6,NA())</f>
        <v>#N/A</v>
      </c>
      <c r="Z6" s="12">
        <v>1</v>
      </c>
      <c r="AA6" s="12">
        <v>3.5</v>
      </c>
      <c r="AC6" s="15">
        <v>41456</v>
      </c>
      <c r="AD6" s="16">
        <v>35.167921169974818</v>
      </c>
      <c r="AF6" s="17">
        <v>42186</v>
      </c>
      <c r="AG6" s="18">
        <v>1.4814814814814814E-3</v>
      </c>
      <c r="AH6" s="18">
        <v>1.4467592592592594E-3</v>
      </c>
      <c r="AI6" s="18">
        <v>1.4930555555555556E-3</v>
      </c>
    </row>
    <row r="7" spans="1:35" x14ac:dyDescent="0.3">
      <c r="A7" s="12">
        <v>2</v>
      </c>
      <c r="B7" s="12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13">
        <f t="shared" ref="K7:K70" si="5">IF(B7="","",((B7-G7)/($E$7/1.128)))</f>
        <v>-0.7259270072992694</v>
      </c>
      <c r="L7" s="13">
        <f t="shared" ref="L7:L70" si="6">IF(B7="","",SIGN(J7))</f>
        <v>-1</v>
      </c>
      <c r="M7" s="13">
        <f t="shared" ref="M7:M70" si="7">IF(L7=L6,1+M6,1)</f>
        <v>1</v>
      </c>
      <c r="N7" s="14" t="str">
        <f t="shared" ref="N7:N70" si="8">IF(B7="","",IF(ABS(J7)&gt;3,B7,""))</f>
        <v/>
      </c>
      <c r="O7" s="14" t="str">
        <f t="shared" ref="O7:O70" si="9">IF(B7="","",IF(AND(ABS(J7)&gt;2,OR(COUNTIF(J5:J9,"&lt;-2")&gt;=2,COUNTIF(J5:J9,"&gt;2")&gt;=2)),B7,""))</f>
        <v/>
      </c>
      <c r="P7" s="14" t="str">
        <f t="shared" ref="P7:P70" si="10">IF(B7="","",IF(AND(ABS(J7)&gt;1,OR(COUNTIF(K3:K11,"&lt;-1")&gt;=4,COUNTIF(K3:K11,"&gt;1")&gt;=4)),B7,""))</f>
        <v/>
      </c>
      <c r="Q7" s="14" t="str">
        <f t="shared" ref="Q7:Q70" si="11">IF(B7="","",IF(MAX(M7:M14)&gt;=8,B7,""))</f>
        <v/>
      </c>
      <c r="R7" s="14" t="e">
        <f t="shared" si="0"/>
        <v>#N/A</v>
      </c>
      <c r="T7">
        <v>2</v>
      </c>
      <c r="Z7" s="12">
        <v>2</v>
      </c>
      <c r="AA7" s="12">
        <v>2.4</v>
      </c>
      <c r="AC7" s="15">
        <v>41487</v>
      </c>
      <c r="AD7" s="16">
        <v>40.761509826458216</v>
      </c>
      <c r="AF7" s="17">
        <v>42217</v>
      </c>
      <c r="AG7" s="18">
        <v>1.3888888888888889E-3</v>
      </c>
      <c r="AH7" s="18">
        <v>1.3888888888888889E-3</v>
      </c>
      <c r="AI7" s="18">
        <v>1.423611111111111E-3</v>
      </c>
    </row>
    <row r="8" spans="1:35" x14ac:dyDescent="0.3">
      <c r="A8" s="12">
        <v>3</v>
      </c>
      <c r="B8" s="12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13">
        <f t="shared" si="5"/>
        <v>0.88373722627737228</v>
      </c>
      <c r="L8" s="13">
        <f t="shared" si="6"/>
        <v>1</v>
      </c>
      <c r="M8" s="13">
        <f t="shared" si="7"/>
        <v>1</v>
      </c>
      <c r="N8" s="14" t="str">
        <f t="shared" si="8"/>
        <v/>
      </c>
      <c r="O8" s="14" t="str">
        <f t="shared" si="9"/>
        <v/>
      </c>
      <c r="P8" s="14" t="str">
        <f t="shared" si="10"/>
        <v/>
      </c>
      <c r="Q8" s="14" t="str">
        <f t="shared" si="11"/>
        <v/>
      </c>
      <c r="R8" s="14" t="e">
        <f t="shared" si="0"/>
        <v>#N/A</v>
      </c>
      <c r="Z8" s="12">
        <v>3</v>
      </c>
      <c r="AA8" s="12">
        <v>4.0999999999999996</v>
      </c>
      <c r="AC8" s="15">
        <v>41518</v>
      </c>
      <c r="AD8" s="16">
        <v>35.63535180746365</v>
      </c>
      <c r="AF8" s="17">
        <v>42248</v>
      </c>
      <c r="AG8" s="18">
        <v>1.3078703703703705E-3</v>
      </c>
      <c r="AH8" s="18">
        <v>1.2962962962962963E-3</v>
      </c>
      <c r="AI8" s="18">
        <v>1.5046296296296294E-3</v>
      </c>
    </row>
    <row r="9" spans="1:35" x14ac:dyDescent="0.3">
      <c r="A9" s="12">
        <v>4</v>
      </c>
      <c r="B9" s="12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13">
        <f t="shared" si="5"/>
        <v>-0.34718248175182437</v>
      </c>
      <c r="L9" s="13">
        <f t="shared" si="6"/>
        <v>-1</v>
      </c>
      <c r="M9" s="13">
        <f t="shared" si="7"/>
        <v>1</v>
      </c>
      <c r="N9" s="14" t="str">
        <f t="shared" si="8"/>
        <v/>
      </c>
      <c r="O9" s="14" t="str">
        <f t="shared" si="9"/>
        <v/>
      </c>
      <c r="P9" s="14" t="str">
        <f t="shared" si="10"/>
        <v/>
      </c>
      <c r="Q9" s="14" t="str">
        <f t="shared" si="11"/>
        <v/>
      </c>
      <c r="R9" s="14" t="e">
        <f t="shared" si="0"/>
        <v>#N/A</v>
      </c>
      <c r="Z9" s="12">
        <v>4</v>
      </c>
      <c r="AA9" s="12">
        <v>2.8</v>
      </c>
      <c r="AC9" s="15">
        <v>41548</v>
      </c>
      <c r="AD9" s="16">
        <v>31.33745327062018</v>
      </c>
      <c r="AF9" s="17">
        <v>42278</v>
      </c>
      <c r="AG9" s="18">
        <v>1.5740740740740741E-3</v>
      </c>
      <c r="AH9" s="18">
        <v>1.4814814814814814E-3</v>
      </c>
      <c r="AI9" s="18">
        <v>1.5046296296296294E-3</v>
      </c>
    </row>
    <row r="10" spans="1:35" x14ac:dyDescent="0.3">
      <c r="A10" s="12">
        <v>5</v>
      </c>
      <c r="B10" s="12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13">
        <f t="shared" si="5"/>
        <v>-0.1578102189781016</v>
      </c>
      <c r="L10" s="13">
        <f t="shared" si="6"/>
        <v>-1</v>
      </c>
      <c r="M10" s="13">
        <f t="shared" si="7"/>
        <v>2</v>
      </c>
      <c r="N10" s="14" t="str">
        <f t="shared" si="8"/>
        <v/>
      </c>
      <c r="O10" s="14" t="str">
        <f t="shared" si="9"/>
        <v/>
      </c>
      <c r="P10" s="14" t="str">
        <f t="shared" si="10"/>
        <v/>
      </c>
      <c r="Q10" s="14" t="str">
        <f t="shared" si="11"/>
        <v/>
      </c>
      <c r="R10" s="14" t="e">
        <f t="shared" si="0"/>
        <v>#N/A</v>
      </c>
      <c r="Z10" s="12">
        <v>5</v>
      </c>
      <c r="AA10" s="12">
        <v>3</v>
      </c>
      <c r="AC10" s="15">
        <v>41579</v>
      </c>
      <c r="AD10" s="16">
        <v>28.493604730458255</v>
      </c>
      <c r="AF10" s="17">
        <v>42309</v>
      </c>
      <c r="AG10" s="18">
        <v>1.4120370370370369E-3</v>
      </c>
      <c r="AH10" s="18">
        <v>1.3657407407407409E-3</v>
      </c>
      <c r="AI10" s="18">
        <v>1.4930555555555556E-3</v>
      </c>
    </row>
    <row r="11" spans="1:35" x14ac:dyDescent="0.3">
      <c r="A11" s="12">
        <v>6</v>
      </c>
      <c r="B11" s="12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13">
        <f t="shared" si="5"/>
        <v>1.4518540145985406</v>
      </c>
      <c r="L11" s="13">
        <f t="shared" si="6"/>
        <v>1</v>
      </c>
      <c r="M11" s="13">
        <f t="shared" si="7"/>
        <v>1</v>
      </c>
      <c r="N11" s="14" t="str">
        <f t="shared" si="8"/>
        <v/>
      </c>
      <c r="O11" s="14" t="str">
        <f t="shared" si="9"/>
        <v/>
      </c>
      <c r="P11" s="14" t="str">
        <f t="shared" si="10"/>
        <v/>
      </c>
      <c r="Q11" s="14" t="str">
        <f t="shared" si="11"/>
        <v/>
      </c>
      <c r="R11" s="14" t="e">
        <f t="shared" si="0"/>
        <v>#N/A</v>
      </c>
      <c r="Z11" s="12">
        <v>6</v>
      </c>
      <c r="AA11" s="12">
        <v>4.7</v>
      </c>
      <c r="AC11" s="15">
        <v>41609</v>
      </c>
      <c r="AD11" s="16">
        <v>42.556451112798207</v>
      </c>
      <c r="AF11" s="17">
        <v>42339</v>
      </c>
      <c r="AG11" s="18">
        <v>1.3194444444444443E-3</v>
      </c>
      <c r="AH11" s="18">
        <v>1.4351851851851854E-3</v>
      </c>
      <c r="AI11" s="18">
        <v>1.5624999999999999E-3</v>
      </c>
    </row>
    <row r="12" spans="1:35" x14ac:dyDescent="0.3">
      <c r="A12" s="12">
        <v>7</v>
      </c>
      <c r="B12" s="12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13">
        <f t="shared" si="5"/>
        <v>-1.8621605839416049</v>
      </c>
      <c r="L12" s="13">
        <f t="shared" si="6"/>
        <v>-1</v>
      </c>
      <c r="M12" s="13">
        <f t="shared" si="7"/>
        <v>1</v>
      </c>
      <c r="N12" s="14" t="str">
        <f t="shared" si="8"/>
        <v/>
      </c>
      <c r="O12" s="14" t="str">
        <f t="shared" si="9"/>
        <v/>
      </c>
      <c r="P12" s="14" t="str">
        <f t="shared" si="10"/>
        <v/>
      </c>
      <c r="Q12" s="14" t="str">
        <f t="shared" si="11"/>
        <v/>
      </c>
      <c r="R12" s="14" t="e">
        <f t="shared" si="0"/>
        <v>#N/A</v>
      </c>
      <c r="Z12" s="12">
        <v>7</v>
      </c>
      <c r="AA12" s="12">
        <v>1.2</v>
      </c>
      <c r="AC12" s="15">
        <v>41640</v>
      </c>
      <c r="AD12" s="16">
        <v>28.217422033942661</v>
      </c>
      <c r="AF12" s="17">
        <v>42370</v>
      </c>
      <c r="AG12" s="18">
        <v>1.4004629629629629E-3</v>
      </c>
      <c r="AH12" s="18">
        <v>1.3541666666666667E-3</v>
      </c>
      <c r="AI12" s="18">
        <v>1.5740740740740741E-3</v>
      </c>
    </row>
    <row r="13" spans="1:35" x14ac:dyDescent="0.3">
      <c r="A13" s="12">
        <v>8</v>
      </c>
      <c r="B13" s="12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13">
        <f t="shared" si="5"/>
        <v>-2.1462189781021888</v>
      </c>
      <c r="L13" s="13">
        <f t="shared" si="6"/>
        <v>-1</v>
      </c>
      <c r="M13" s="13">
        <f t="shared" si="7"/>
        <v>2</v>
      </c>
      <c r="N13" s="14" t="str">
        <f t="shared" si="8"/>
        <v/>
      </c>
      <c r="O13" s="14" t="str">
        <f t="shared" si="9"/>
        <v/>
      </c>
      <c r="P13" s="14" t="str">
        <f t="shared" si="10"/>
        <v/>
      </c>
      <c r="Q13" s="14" t="str">
        <f t="shared" si="11"/>
        <v/>
      </c>
      <c r="R13" s="14" t="e">
        <f t="shared" si="0"/>
        <v>#N/A</v>
      </c>
      <c r="Z13" s="12">
        <v>8</v>
      </c>
      <c r="AA13" s="12">
        <v>0.9</v>
      </c>
      <c r="AC13" s="15">
        <v>41671</v>
      </c>
      <c r="AD13" s="16">
        <v>33.800613507384668</v>
      </c>
      <c r="AF13" s="17">
        <v>42401</v>
      </c>
      <c r="AG13" s="18">
        <v>1.2268518518518518E-3</v>
      </c>
      <c r="AH13" s="18">
        <v>1.1921296296296296E-3</v>
      </c>
      <c r="AI13" s="18">
        <v>1.1689814814814816E-3</v>
      </c>
    </row>
    <row r="14" spans="1:35" x14ac:dyDescent="0.3">
      <c r="A14" s="12">
        <v>9</v>
      </c>
      <c r="B14" s="12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13">
        <f t="shared" si="5"/>
        <v>-0.63124087591240807</v>
      </c>
      <c r="L14" s="13">
        <f t="shared" si="6"/>
        <v>-1</v>
      </c>
      <c r="M14" s="13">
        <f t="shared" si="7"/>
        <v>3</v>
      </c>
      <c r="N14" s="14" t="str">
        <f t="shared" si="8"/>
        <v/>
      </c>
      <c r="O14" s="14" t="str">
        <f t="shared" si="9"/>
        <v/>
      </c>
      <c r="P14" s="14" t="str">
        <f t="shared" si="10"/>
        <v/>
      </c>
      <c r="Q14" s="14" t="str">
        <f t="shared" si="11"/>
        <v/>
      </c>
      <c r="R14" s="14" t="e">
        <f t="shared" si="0"/>
        <v>#N/A</v>
      </c>
      <c r="Z14" s="12">
        <v>9</v>
      </c>
      <c r="AA14" s="12">
        <v>2.5</v>
      </c>
      <c r="AC14" s="15">
        <v>41699</v>
      </c>
      <c r="AD14" s="16">
        <v>26.086806392398255</v>
      </c>
      <c r="AF14" s="17">
        <v>42430</v>
      </c>
      <c r="AG14" s="18">
        <v>1.4004629629629629E-3</v>
      </c>
      <c r="AH14" s="18">
        <v>1.4467592592592594E-3</v>
      </c>
      <c r="AI14" s="18">
        <v>1.3773148148148147E-3</v>
      </c>
    </row>
    <row r="15" spans="1:35" x14ac:dyDescent="0.3">
      <c r="A15" s="12">
        <v>10</v>
      </c>
      <c r="B15" s="12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13">
        <f t="shared" si="5"/>
        <v>-6.3124087591240219E-2</v>
      </c>
      <c r="L15" s="13">
        <f t="shared" si="6"/>
        <v>-1</v>
      </c>
      <c r="M15" s="13">
        <f t="shared" si="7"/>
        <v>4</v>
      </c>
      <c r="N15" s="14" t="str">
        <f t="shared" si="8"/>
        <v/>
      </c>
      <c r="O15" s="14" t="str">
        <f t="shared" si="9"/>
        <v/>
      </c>
      <c r="P15" s="14" t="str">
        <f t="shared" si="10"/>
        <v/>
      </c>
      <c r="Q15" s="14" t="str">
        <f t="shared" si="11"/>
        <v/>
      </c>
      <c r="R15" s="14" t="e">
        <f t="shared" si="0"/>
        <v>#N/A</v>
      </c>
      <c r="Z15" s="12">
        <v>10</v>
      </c>
      <c r="AA15" s="12">
        <v>3.1</v>
      </c>
      <c r="AC15" s="15">
        <v>41730</v>
      </c>
      <c r="AD15" s="16">
        <v>36.658717227142766</v>
      </c>
      <c r="AF15" s="17">
        <v>42461</v>
      </c>
      <c r="AG15" s="18">
        <v>1.423611111111111E-3</v>
      </c>
      <c r="AH15" s="18">
        <v>1.2268518518518518E-3</v>
      </c>
      <c r="AI15" s="18">
        <v>1.2268518518518518E-3</v>
      </c>
    </row>
    <row r="16" spans="1:35" x14ac:dyDescent="0.3">
      <c r="A16" s="12">
        <v>11</v>
      </c>
      <c r="B16" s="12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13">
        <f t="shared" si="5"/>
        <v>0.41030656934306625</v>
      </c>
      <c r="L16" s="13">
        <f t="shared" si="6"/>
        <v>1</v>
      </c>
      <c r="M16" s="13">
        <f t="shared" si="7"/>
        <v>1</v>
      </c>
      <c r="N16" s="14" t="str">
        <f t="shared" si="8"/>
        <v/>
      </c>
      <c r="O16" s="14" t="str">
        <f t="shared" si="9"/>
        <v/>
      </c>
      <c r="P16" s="14" t="str">
        <f t="shared" si="10"/>
        <v/>
      </c>
      <c r="Q16" s="14" t="str">
        <f t="shared" si="11"/>
        <v/>
      </c>
      <c r="R16" s="14" t="e">
        <f t="shared" si="0"/>
        <v>#N/A</v>
      </c>
      <c r="Z16" s="12">
        <v>11</v>
      </c>
      <c r="AA16" s="12">
        <v>3.6</v>
      </c>
      <c r="AC16" s="15">
        <v>41760</v>
      </c>
      <c r="AD16" s="16">
        <v>38.175162975154969</v>
      </c>
      <c r="AF16" s="17">
        <v>42491</v>
      </c>
      <c r="AG16" s="18">
        <v>1.2847222222222223E-3</v>
      </c>
      <c r="AH16" s="18">
        <v>1.3425925925925925E-3</v>
      </c>
      <c r="AI16" s="18">
        <v>1.25E-3</v>
      </c>
    </row>
    <row r="17" spans="1:35" x14ac:dyDescent="0.3">
      <c r="A17" s="12">
        <v>12</v>
      </c>
      <c r="B17" s="12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13">
        <f t="shared" si="5"/>
        <v>0.88373722627737228</v>
      </c>
      <c r="L17" s="13">
        <f t="shared" si="6"/>
        <v>1</v>
      </c>
      <c r="M17" s="13">
        <f t="shared" si="7"/>
        <v>2</v>
      </c>
      <c r="N17" s="14" t="str">
        <f t="shared" si="8"/>
        <v/>
      </c>
      <c r="O17" s="14" t="str">
        <f t="shared" si="9"/>
        <v/>
      </c>
      <c r="P17" s="14" t="str">
        <f t="shared" si="10"/>
        <v/>
      </c>
      <c r="Q17" s="14" t="str">
        <f t="shared" si="11"/>
        <v/>
      </c>
      <c r="R17" s="14" t="e">
        <f t="shared" si="0"/>
        <v>#N/A</v>
      </c>
      <c r="Z17" s="12">
        <v>12</v>
      </c>
      <c r="AA17" s="12">
        <v>4.0999999999999996</v>
      </c>
      <c r="AC17" s="15">
        <v>41791</v>
      </c>
      <c r="AD17" s="16">
        <v>29.147051331955353</v>
      </c>
      <c r="AF17" s="17">
        <v>42522</v>
      </c>
      <c r="AG17" s="18">
        <v>1.3888888888888889E-3</v>
      </c>
      <c r="AH17" s="18">
        <v>1.261574074074074E-3</v>
      </c>
      <c r="AI17" s="18">
        <v>1.0879629629629629E-3</v>
      </c>
    </row>
    <row r="18" spans="1:35" x14ac:dyDescent="0.3">
      <c r="A18" s="12">
        <v>13</v>
      </c>
      <c r="B18" s="12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13">
        <f t="shared" si="5"/>
        <v>0.59967883211678863</v>
      </c>
      <c r="L18" s="13">
        <f t="shared" si="6"/>
        <v>1</v>
      </c>
      <c r="M18" s="13">
        <f t="shared" si="7"/>
        <v>3</v>
      </c>
      <c r="N18" s="14" t="str">
        <f t="shared" si="8"/>
        <v/>
      </c>
      <c r="O18" s="14" t="str">
        <f t="shared" si="9"/>
        <v/>
      </c>
      <c r="P18" s="14" t="str">
        <f t="shared" si="10"/>
        <v/>
      </c>
      <c r="Q18" s="14" t="str">
        <f t="shared" si="11"/>
        <v/>
      </c>
      <c r="R18" s="14" t="e">
        <f t="shared" si="0"/>
        <v>#N/A</v>
      </c>
      <c r="Z18" s="12">
        <v>13</v>
      </c>
      <c r="AA18" s="12">
        <v>3.8</v>
      </c>
      <c r="AC18" s="15">
        <v>41821</v>
      </c>
      <c r="AD18" s="16">
        <v>29.306600974979016</v>
      </c>
      <c r="AF18" s="17">
        <v>42552</v>
      </c>
      <c r="AG18" s="18">
        <v>1.3078703703703705E-3</v>
      </c>
      <c r="AH18" s="18">
        <v>1.3078703703703705E-3</v>
      </c>
      <c r="AI18" s="18">
        <v>1.0763888888888889E-3</v>
      </c>
    </row>
    <row r="19" spans="1:35" x14ac:dyDescent="0.3">
      <c r="A19" s="12">
        <v>14</v>
      </c>
      <c r="B19" s="12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13">
        <f t="shared" si="5"/>
        <v>-0.63124087591240807</v>
      </c>
      <c r="L19" s="13">
        <f t="shared" si="6"/>
        <v>-1</v>
      </c>
      <c r="M19" s="13">
        <f t="shared" si="7"/>
        <v>1</v>
      </c>
      <c r="N19" s="14" t="str">
        <f t="shared" si="8"/>
        <v/>
      </c>
      <c r="O19" s="14" t="str">
        <f t="shared" si="9"/>
        <v/>
      </c>
      <c r="P19" s="14" t="str">
        <f t="shared" si="10"/>
        <v/>
      </c>
      <c r="Q19" s="14" t="str">
        <f t="shared" si="11"/>
        <v/>
      </c>
      <c r="R19" s="14" t="e">
        <f t="shared" si="0"/>
        <v>#N/A</v>
      </c>
      <c r="Z19" s="12">
        <v>14</v>
      </c>
      <c r="AA19" s="12">
        <v>2.5</v>
      </c>
      <c r="AC19" s="15">
        <v>41852</v>
      </c>
      <c r="AD19" s="16">
        <v>39.193759448517511</v>
      </c>
      <c r="AF19" s="17">
        <v>42583</v>
      </c>
      <c r="AG19" s="18">
        <v>1.261574074074074E-3</v>
      </c>
      <c r="AH19" s="18">
        <v>1.4814814814814814E-3</v>
      </c>
      <c r="AI19" s="18">
        <v>1.0185185185185186E-3</v>
      </c>
    </row>
    <row r="20" spans="1:35" x14ac:dyDescent="0.3">
      <c r="A20" s="12">
        <v>15</v>
      </c>
      <c r="B20" s="12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13">
        <f t="shared" si="5"/>
        <v>-0.34718248175182437</v>
      </c>
      <c r="L20" s="13">
        <f t="shared" si="6"/>
        <v>-1</v>
      </c>
      <c r="M20" s="13">
        <f t="shared" si="7"/>
        <v>2</v>
      </c>
      <c r="N20" s="14" t="str">
        <f t="shared" si="8"/>
        <v/>
      </c>
      <c r="O20" s="14" t="str">
        <f t="shared" si="9"/>
        <v/>
      </c>
      <c r="P20" s="14" t="str">
        <f t="shared" si="10"/>
        <v/>
      </c>
      <c r="Q20" s="14" t="str">
        <f t="shared" si="11"/>
        <v/>
      </c>
      <c r="R20" s="14" t="e">
        <f t="shared" si="0"/>
        <v>#N/A</v>
      </c>
      <c r="Z20" s="12">
        <v>15</v>
      </c>
      <c r="AA20" s="12">
        <v>2.8</v>
      </c>
      <c r="AC20" s="15">
        <v>41883</v>
      </c>
      <c r="AD20" s="16">
        <v>36.504506729596905</v>
      </c>
    </row>
    <row r="21" spans="1:35" x14ac:dyDescent="0.3">
      <c r="A21" s="12">
        <v>16</v>
      </c>
      <c r="B21" s="12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13">
        <f t="shared" si="5"/>
        <v>1.073109489051095</v>
      </c>
      <c r="L21" s="13">
        <f t="shared" si="6"/>
        <v>1</v>
      </c>
      <c r="M21" s="13">
        <f t="shared" si="7"/>
        <v>1</v>
      </c>
      <c r="N21" s="14" t="str">
        <f t="shared" si="8"/>
        <v/>
      </c>
      <c r="O21" s="14" t="str">
        <f t="shared" si="9"/>
        <v/>
      </c>
      <c r="P21" s="14" t="str">
        <f t="shared" si="10"/>
        <v/>
      </c>
      <c r="Q21" s="14" t="str">
        <f t="shared" si="11"/>
        <v/>
      </c>
      <c r="R21" s="14" t="e">
        <f t="shared" si="0"/>
        <v>#N/A</v>
      </c>
      <c r="Z21" s="12">
        <v>16</v>
      </c>
      <c r="AA21" s="12">
        <v>4.3</v>
      </c>
      <c r="AC21" s="15">
        <v>41913</v>
      </c>
      <c r="AD21" s="16">
        <v>33.359224449369869</v>
      </c>
    </row>
    <row r="22" spans="1:35" x14ac:dyDescent="0.3">
      <c r="A22" s="12">
        <v>17</v>
      </c>
      <c r="B22" s="12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13">
        <f t="shared" si="5"/>
        <v>0.88373722627737228</v>
      </c>
      <c r="L22" s="13">
        <f t="shared" si="6"/>
        <v>1</v>
      </c>
      <c r="M22" s="13">
        <f t="shared" si="7"/>
        <v>2</v>
      </c>
      <c r="N22" s="14" t="str">
        <f t="shared" si="8"/>
        <v/>
      </c>
      <c r="O22" s="14" t="str">
        <f t="shared" si="9"/>
        <v/>
      </c>
      <c r="P22" s="14" t="str">
        <f t="shared" si="10"/>
        <v/>
      </c>
      <c r="Q22" s="14" t="str">
        <f t="shared" si="11"/>
        <v/>
      </c>
      <c r="R22" s="14" t="e">
        <f t="shared" si="0"/>
        <v>#N/A</v>
      </c>
      <c r="Z22" s="12">
        <v>17</v>
      </c>
      <c r="AA22" s="12">
        <v>4.0999999999999996</v>
      </c>
      <c r="AC22" s="15">
        <v>41944</v>
      </c>
      <c r="AD22" s="16">
        <v>39.452683472942198</v>
      </c>
    </row>
    <row r="23" spans="1:35" x14ac:dyDescent="0.3">
      <c r="A23" s="12">
        <v>18</v>
      </c>
      <c r="B23" s="12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13">
        <f t="shared" si="5"/>
        <v>0.41030656934306625</v>
      </c>
      <c r="L23" s="13">
        <f t="shared" si="6"/>
        <v>1</v>
      </c>
      <c r="M23" s="13">
        <f t="shared" si="7"/>
        <v>3</v>
      </c>
      <c r="N23" s="14" t="str">
        <f t="shared" si="8"/>
        <v/>
      </c>
      <c r="O23" s="14" t="str">
        <f t="shared" si="9"/>
        <v/>
      </c>
      <c r="P23" s="14" t="str">
        <f t="shared" si="10"/>
        <v/>
      </c>
      <c r="Q23" s="14" t="str">
        <f t="shared" si="11"/>
        <v/>
      </c>
      <c r="R23" s="14" t="e">
        <f t="shared" si="0"/>
        <v>#N/A</v>
      </c>
      <c r="Z23" s="12">
        <v>18</v>
      </c>
      <c r="AA23" s="12">
        <v>3.6</v>
      </c>
      <c r="AC23" s="15">
        <v>41974</v>
      </c>
      <c r="AD23" s="16">
        <v>44.920698396842553</v>
      </c>
    </row>
    <row r="24" spans="1:35" x14ac:dyDescent="0.3">
      <c r="A24" s="12">
        <v>19</v>
      </c>
      <c r="B24" s="12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13">
        <f t="shared" si="5"/>
        <v>-0.7259270072992694</v>
      </c>
      <c r="L24" s="13">
        <f t="shared" si="6"/>
        <v>-1</v>
      </c>
      <c r="M24" s="13">
        <f t="shared" si="7"/>
        <v>1</v>
      </c>
      <c r="N24" s="14" t="str">
        <f t="shared" si="8"/>
        <v/>
      </c>
      <c r="O24" s="14" t="str">
        <f t="shared" si="9"/>
        <v/>
      </c>
      <c r="P24" s="14" t="str">
        <f t="shared" si="10"/>
        <v/>
      </c>
      <c r="Q24" s="14" t="str">
        <f t="shared" si="11"/>
        <v/>
      </c>
      <c r="R24" s="14" t="e">
        <f t="shared" si="0"/>
        <v>#N/A</v>
      </c>
      <c r="Z24" s="12">
        <v>19</v>
      </c>
      <c r="AA24" s="12">
        <v>2.4</v>
      </c>
      <c r="AC24" s="15">
        <v>42005</v>
      </c>
      <c r="AD24" s="16">
        <v>38.966916142111295</v>
      </c>
    </row>
    <row r="25" spans="1:35" x14ac:dyDescent="0.3">
      <c r="A25" s="12">
        <v>20</v>
      </c>
      <c r="B25" s="12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13">
        <f t="shared" si="5"/>
        <v>1.5465401459854016</v>
      </c>
      <c r="L25" s="13">
        <f t="shared" si="6"/>
        <v>1</v>
      </c>
      <c r="M25" s="13">
        <f t="shared" si="7"/>
        <v>1</v>
      </c>
      <c r="N25" s="14" t="str">
        <f t="shared" si="8"/>
        <v/>
      </c>
      <c r="O25" s="14" t="str">
        <f t="shared" si="9"/>
        <v/>
      </c>
      <c r="P25" s="14" t="str">
        <f t="shared" si="10"/>
        <v/>
      </c>
      <c r="Q25" s="14" t="str">
        <f t="shared" si="11"/>
        <v/>
      </c>
      <c r="R25" s="14" t="e">
        <f t="shared" si="0"/>
        <v>#N/A</v>
      </c>
      <c r="Z25" s="12">
        <v>20</v>
      </c>
      <c r="AA25" s="12">
        <v>4.8</v>
      </c>
      <c r="AC25" s="15">
        <v>42036</v>
      </c>
      <c r="AD25" s="16">
        <v>32.110582832015432</v>
      </c>
    </row>
    <row r="26" spans="1:35" x14ac:dyDescent="0.3">
      <c r="A26" s="12">
        <v>21</v>
      </c>
      <c r="B26" s="12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13">
        <f t="shared" si="5"/>
        <v>0.31562043795620487</v>
      </c>
      <c r="L26" s="13">
        <f t="shared" si="6"/>
        <v>1</v>
      </c>
      <c r="M26" s="13">
        <f t="shared" si="7"/>
        <v>2</v>
      </c>
      <c r="N26" s="14" t="str">
        <f t="shared" si="8"/>
        <v/>
      </c>
      <c r="O26" s="14" t="str">
        <f t="shared" si="9"/>
        <v/>
      </c>
      <c r="P26" s="14" t="str">
        <f t="shared" si="10"/>
        <v/>
      </c>
      <c r="Q26" s="14" t="str">
        <f t="shared" si="11"/>
        <v/>
      </c>
      <c r="R26" s="14" t="e">
        <f t="shared" si="0"/>
        <v>#N/A</v>
      </c>
      <c r="Z26" s="12">
        <v>21</v>
      </c>
      <c r="AA26" s="12">
        <v>3.5</v>
      </c>
      <c r="AC26" s="15">
        <v>42064</v>
      </c>
      <c r="AD26" s="16">
        <v>40.315973515524576</v>
      </c>
    </row>
    <row r="27" spans="1:35" x14ac:dyDescent="0.3">
      <c r="A27" s="12">
        <v>22</v>
      </c>
      <c r="B27" s="12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13">
        <f t="shared" si="5"/>
        <v>-0.63124087591240807</v>
      </c>
      <c r="L27" s="13">
        <f t="shared" si="6"/>
        <v>-1</v>
      </c>
      <c r="M27" s="13">
        <f t="shared" si="7"/>
        <v>1</v>
      </c>
      <c r="N27" s="14" t="str">
        <f t="shared" si="8"/>
        <v/>
      </c>
      <c r="O27" s="14" t="str">
        <f t="shared" si="9"/>
        <v/>
      </c>
      <c r="P27" s="14" t="str">
        <f t="shared" si="10"/>
        <v/>
      </c>
      <c r="Q27" s="14" t="str">
        <f t="shared" si="11"/>
        <v/>
      </c>
      <c r="R27" s="14" t="e">
        <f t="shared" si="0"/>
        <v>#N/A</v>
      </c>
      <c r="Z27" s="12">
        <v>22</v>
      </c>
      <c r="AA27" s="12">
        <v>2.5</v>
      </c>
      <c r="AC27" s="15">
        <v>42095</v>
      </c>
      <c r="AD27" s="16">
        <v>36.658717227142766</v>
      </c>
    </row>
    <row r="28" spans="1:35" x14ac:dyDescent="0.3">
      <c r="A28" s="12">
        <v>23</v>
      </c>
      <c r="B28" s="12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13">
        <f t="shared" si="5"/>
        <v>-1.7674744525547437</v>
      </c>
      <c r="L28" s="13">
        <f t="shared" si="6"/>
        <v>-1</v>
      </c>
      <c r="M28" s="13">
        <f t="shared" si="7"/>
        <v>2</v>
      </c>
      <c r="N28" s="14" t="str">
        <f t="shared" si="8"/>
        <v/>
      </c>
      <c r="O28" s="14" t="str">
        <f t="shared" si="9"/>
        <v/>
      </c>
      <c r="P28" s="14" t="str">
        <f t="shared" si="10"/>
        <v/>
      </c>
      <c r="Q28" s="14" t="str">
        <f t="shared" si="11"/>
        <v/>
      </c>
      <c r="R28" s="14" t="e">
        <f t="shared" si="0"/>
        <v>#N/A</v>
      </c>
      <c r="Z28" s="12">
        <v>23</v>
      </c>
      <c r="AA28" s="12">
        <v>1.3</v>
      </c>
      <c r="AC28" s="15">
        <v>42125</v>
      </c>
      <c r="AD28" s="16">
        <v>41.726340926332178</v>
      </c>
    </row>
    <row r="29" spans="1:35" x14ac:dyDescent="0.3">
      <c r="A29" s="12">
        <v>24</v>
      </c>
      <c r="B29" s="12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13">
        <f t="shared" si="5"/>
        <v>1.2624817518248179</v>
      </c>
      <c r="L29" s="13">
        <f t="shared" si="6"/>
        <v>1</v>
      </c>
      <c r="M29" s="13">
        <f t="shared" si="7"/>
        <v>1</v>
      </c>
      <c r="N29" s="14" t="str">
        <f t="shared" si="8"/>
        <v/>
      </c>
      <c r="O29" s="14" t="str">
        <f t="shared" si="9"/>
        <v/>
      </c>
      <c r="P29" s="14" t="str">
        <f t="shared" si="10"/>
        <v/>
      </c>
      <c r="Q29" s="14" t="str">
        <f t="shared" si="11"/>
        <v/>
      </c>
      <c r="R29" s="14" t="e">
        <f t="shared" si="0"/>
        <v>#N/A</v>
      </c>
      <c r="Z29" s="12">
        <v>24</v>
      </c>
      <c r="AA29" s="12">
        <v>4.5</v>
      </c>
      <c r="AC29" s="15">
        <v>42156</v>
      </c>
      <c r="AD29" s="16">
        <v>39.140326074340045</v>
      </c>
    </row>
    <row r="30" spans="1:35" x14ac:dyDescent="0.3">
      <c r="A30" s="12"/>
      <c r="B30" s="12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13" t="str">
        <f t="shared" si="5"/>
        <v/>
      </c>
      <c r="L30" s="13" t="str">
        <f t="shared" si="6"/>
        <v/>
      </c>
      <c r="M30" s="13">
        <f t="shared" si="7"/>
        <v>1</v>
      </c>
      <c r="N30" s="14" t="str">
        <f t="shared" si="8"/>
        <v/>
      </c>
      <c r="O30" s="14" t="str">
        <f t="shared" si="9"/>
        <v/>
      </c>
      <c r="P30" s="14" t="str">
        <f t="shared" si="10"/>
        <v/>
      </c>
      <c r="Q30" s="14" t="str">
        <f t="shared" si="11"/>
        <v/>
      </c>
      <c r="R30" s="14" t="e">
        <f t="shared" si="0"/>
        <v>#N/A</v>
      </c>
      <c r="AC30" s="15">
        <v>42186</v>
      </c>
      <c r="AD30" s="16">
        <v>36.633251218723771</v>
      </c>
    </row>
    <row r="31" spans="1:35" x14ac:dyDescent="0.3">
      <c r="A31" s="12"/>
      <c r="B31" s="12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13" t="str">
        <f t="shared" si="5"/>
        <v/>
      </c>
      <c r="L31" s="13" t="str">
        <f t="shared" si="6"/>
        <v/>
      </c>
      <c r="M31" s="13">
        <f t="shared" si="7"/>
        <v>2</v>
      </c>
      <c r="N31" s="14" t="str">
        <f t="shared" si="8"/>
        <v/>
      </c>
      <c r="O31" s="14" t="str">
        <f t="shared" si="9"/>
        <v/>
      </c>
      <c r="P31" s="14" t="str">
        <f t="shared" si="10"/>
        <v/>
      </c>
      <c r="Q31" s="14" t="str">
        <f t="shared" si="11"/>
        <v/>
      </c>
      <c r="R31" s="14" t="e">
        <f t="shared" si="0"/>
        <v>#N/A</v>
      </c>
      <c r="AC31" s="15">
        <v>42217</v>
      </c>
      <c r="AD31" s="16">
        <v>39.193759448517511</v>
      </c>
    </row>
    <row r="32" spans="1:35" x14ac:dyDescent="0.3">
      <c r="A32" s="12"/>
      <c r="B32" s="12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13" t="str">
        <f t="shared" si="5"/>
        <v/>
      </c>
      <c r="L32" s="13" t="str">
        <f t="shared" si="6"/>
        <v/>
      </c>
      <c r="M32" s="13">
        <f t="shared" si="7"/>
        <v>3</v>
      </c>
      <c r="N32" s="14" t="str">
        <f t="shared" si="8"/>
        <v/>
      </c>
      <c r="O32" s="14" t="str">
        <f t="shared" si="9"/>
        <v/>
      </c>
      <c r="P32" s="14" t="str">
        <f t="shared" si="10"/>
        <v/>
      </c>
      <c r="Q32" s="14" t="str">
        <f t="shared" si="11"/>
        <v/>
      </c>
      <c r="R32" s="14" t="e">
        <f t="shared" si="0"/>
        <v>#N/A</v>
      </c>
      <c r="AC32" s="15">
        <v>42248</v>
      </c>
      <c r="AD32" s="16">
        <v>53.887605172262106</v>
      </c>
    </row>
    <row r="33" spans="1:30" x14ac:dyDescent="0.3">
      <c r="A33" s="12"/>
      <c r="B33" s="12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13" t="str">
        <f t="shared" si="5"/>
        <v/>
      </c>
      <c r="L33" s="13" t="str">
        <f t="shared" si="6"/>
        <v/>
      </c>
      <c r="M33" s="13">
        <f t="shared" si="7"/>
        <v>4</v>
      </c>
      <c r="N33" s="14" t="str">
        <f t="shared" si="8"/>
        <v/>
      </c>
      <c r="O33" s="14" t="str">
        <f t="shared" si="9"/>
        <v/>
      </c>
      <c r="P33" s="14" t="str">
        <f t="shared" si="10"/>
        <v/>
      </c>
      <c r="Q33" s="14" t="str">
        <f t="shared" si="11"/>
        <v/>
      </c>
      <c r="R33" s="14" t="e">
        <f t="shared" si="0"/>
        <v>#N/A</v>
      </c>
      <c r="AC33" s="15">
        <v>42278</v>
      </c>
      <c r="AD33" s="16">
        <v>29.315682091870489</v>
      </c>
    </row>
    <row r="34" spans="1:30" x14ac:dyDescent="0.3">
      <c r="A34" s="12"/>
      <c r="B34" s="12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13" t="str">
        <f t="shared" si="5"/>
        <v/>
      </c>
      <c r="L34" s="13" t="str">
        <f t="shared" si="6"/>
        <v/>
      </c>
      <c r="M34" s="13">
        <f t="shared" si="7"/>
        <v>5</v>
      </c>
      <c r="N34" s="14" t="str">
        <f t="shared" si="8"/>
        <v/>
      </c>
      <c r="O34" s="14" t="str">
        <f t="shared" si="9"/>
        <v/>
      </c>
      <c r="P34" s="14" t="str">
        <f t="shared" si="10"/>
        <v/>
      </c>
      <c r="Q34" s="14" t="str">
        <f t="shared" si="11"/>
        <v/>
      </c>
      <c r="R34" s="14" t="e">
        <f t="shared" si="0"/>
        <v>#N/A</v>
      </c>
      <c r="AC34" s="15">
        <v>42309</v>
      </c>
      <c r="AD34" s="16">
        <v>41.644499221438991</v>
      </c>
    </row>
    <row r="35" spans="1:30" x14ac:dyDescent="0.3">
      <c r="A35" s="12"/>
      <c r="B35" s="12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13" t="str">
        <f t="shared" si="5"/>
        <v/>
      </c>
      <c r="L35" s="13" t="str">
        <f t="shared" si="6"/>
        <v/>
      </c>
      <c r="M35" s="13">
        <f t="shared" si="7"/>
        <v>6</v>
      </c>
      <c r="N35" s="14" t="str">
        <f t="shared" si="8"/>
        <v/>
      </c>
      <c r="O35" s="14" t="str">
        <f t="shared" si="9"/>
        <v/>
      </c>
      <c r="P35" s="14" t="str">
        <f t="shared" si="10"/>
        <v/>
      </c>
      <c r="Q35" s="14" t="str">
        <f t="shared" si="11"/>
        <v/>
      </c>
      <c r="R35" s="14" t="e">
        <f t="shared" si="0"/>
        <v>#N/A</v>
      </c>
      <c r="AC35" s="15">
        <v>42339</v>
      </c>
      <c r="AD35" s="16">
        <v>39.010080186731692</v>
      </c>
    </row>
    <row r="36" spans="1:30" x14ac:dyDescent="0.3">
      <c r="A36" s="12"/>
      <c r="B36" s="12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13" t="str">
        <f t="shared" si="5"/>
        <v/>
      </c>
      <c r="L36" s="13" t="str">
        <f t="shared" si="6"/>
        <v/>
      </c>
      <c r="M36" s="13">
        <f t="shared" si="7"/>
        <v>7</v>
      </c>
      <c r="N36" s="14" t="str">
        <f t="shared" si="8"/>
        <v/>
      </c>
      <c r="O36" s="14" t="str">
        <f t="shared" si="9"/>
        <v/>
      </c>
      <c r="P36" s="14" t="str">
        <f t="shared" si="10"/>
        <v/>
      </c>
      <c r="Q36" s="14" t="str">
        <f t="shared" si="11"/>
        <v/>
      </c>
      <c r="R36" s="14" t="e">
        <f t="shared" si="0"/>
        <v>#N/A</v>
      </c>
      <c r="AC36" s="15">
        <v>42370</v>
      </c>
      <c r="AD36" s="16">
        <v>69.871711703096111</v>
      </c>
    </row>
    <row r="37" spans="1:30" x14ac:dyDescent="0.3">
      <c r="A37" s="12"/>
      <c r="B37" s="12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13" t="str">
        <f t="shared" si="5"/>
        <v/>
      </c>
      <c r="L37" s="13" t="str">
        <f t="shared" si="6"/>
        <v/>
      </c>
      <c r="M37" s="13">
        <f t="shared" si="7"/>
        <v>8</v>
      </c>
      <c r="N37" s="14" t="str">
        <f t="shared" si="8"/>
        <v/>
      </c>
      <c r="O37" s="14" t="str">
        <f t="shared" si="9"/>
        <v/>
      </c>
      <c r="P37" s="14" t="str">
        <f t="shared" si="10"/>
        <v/>
      </c>
      <c r="Q37" s="14" t="str">
        <f t="shared" si="11"/>
        <v/>
      </c>
      <c r="R37" s="14" t="e">
        <f t="shared" si="0"/>
        <v>#N/A</v>
      </c>
      <c r="AC37" s="15">
        <v>42401</v>
      </c>
      <c r="AD37" s="16">
        <v>77.741411066984725</v>
      </c>
    </row>
    <row r="38" spans="1:30" x14ac:dyDescent="0.3">
      <c r="A38" s="12"/>
      <c r="B38" s="12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13" t="str">
        <f t="shared" si="5"/>
        <v/>
      </c>
      <c r="L38" s="13" t="str">
        <f t="shared" si="6"/>
        <v/>
      </c>
      <c r="M38" s="13">
        <f t="shared" si="7"/>
        <v>9</v>
      </c>
      <c r="N38" s="14" t="str">
        <f t="shared" si="8"/>
        <v/>
      </c>
      <c r="O38" s="14" t="str">
        <f t="shared" si="9"/>
        <v/>
      </c>
      <c r="P38" s="14" t="str">
        <f t="shared" si="10"/>
        <v/>
      </c>
      <c r="Q38" s="14" t="str">
        <f t="shared" si="11"/>
        <v/>
      </c>
      <c r="R38" s="14" t="e">
        <f t="shared" si="0"/>
        <v>#N/A</v>
      </c>
      <c r="AC38" s="15">
        <v>42430</v>
      </c>
      <c r="AD38" s="16">
        <v>53.359376711723705</v>
      </c>
    </row>
    <row r="39" spans="1:30" x14ac:dyDescent="0.3">
      <c r="A39" s="12"/>
      <c r="B39" s="12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13" t="str">
        <f t="shared" si="5"/>
        <v/>
      </c>
      <c r="L39" s="13" t="str">
        <f t="shared" si="6"/>
        <v/>
      </c>
      <c r="M39" s="13">
        <f t="shared" si="7"/>
        <v>10</v>
      </c>
      <c r="N39" s="14" t="str">
        <f t="shared" si="8"/>
        <v/>
      </c>
      <c r="O39" s="14" t="str">
        <f t="shared" si="9"/>
        <v/>
      </c>
      <c r="P39" s="14" t="str">
        <f t="shared" si="10"/>
        <v/>
      </c>
      <c r="Q39" s="14" t="str">
        <f t="shared" si="11"/>
        <v/>
      </c>
      <c r="R39" s="14" t="e">
        <f t="shared" si="0"/>
        <v>#N/A</v>
      </c>
      <c r="AC39" s="15">
        <v>42461</v>
      </c>
      <c r="AD39" s="16">
        <v>39.80089298946929</v>
      </c>
    </row>
    <row r="40" spans="1:30" x14ac:dyDescent="0.3">
      <c r="A40" s="12"/>
      <c r="B40" s="12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13" t="str">
        <f t="shared" si="5"/>
        <v/>
      </c>
      <c r="L40" s="13" t="str">
        <f t="shared" si="6"/>
        <v/>
      </c>
      <c r="M40" s="13">
        <f t="shared" si="7"/>
        <v>11</v>
      </c>
      <c r="N40" s="14" t="str">
        <f t="shared" si="8"/>
        <v/>
      </c>
      <c r="O40" s="14" t="str">
        <f t="shared" si="9"/>
        <v/>
      </c>
      <c r="P40" s="14" t="str">
        <f t="shared" si="10"/>
        <v/>
      </c>
      <c r="Q40" s="14" t="str">
        <f t="shared" si="11"/>
        <v/>
      </c>
      <c r="R40" s="14" t="e">
        <f t="shared" si="0"/>
        <v>#N/A</v>
      </c>
      <c r="AC40" s="15">
        <v>42491</v>
      </c>
      <c r="AD40" s="16">
        <v>58.594436194423913</v>
      </c>
    </row>
    <row r="41" spans="1:30" x14ac:dyDescent="0.3">
      <c r="A41" s="12"/>
      <c r="B41" s="12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13" t="str">
        <f t="shared" si="5"/>
        <v/>
      </c>
      <c r="L41" s="13" t="str">
        <f t="shared" si="6"/>
        <v/>
      </c>
      <c r="M41" s="13">
        <f t="shared" si="7"/>
        <v>12</v>
      </c>
      <c r="N41" s="14" t="str">
        <f t="shared" si="8"/>
        <v/>
      </c>
      <c r="O41" s="14" t="str">
        <f t="shared" si="9"/>
        <v/>
      </c>
      <c r="P41" s="14" t="str">
        <f t="shared" si="10"/>
        <v/>
      </c>
      <c r="Q41" s="14" t="str">
        <f t="shared" si="11"/>
        <v/>
      </c>
      <c r="R41" s="14" t="e">
        <f t="shared" si="0"/>
        <v>#N/A</v>
      </c>
      <c r="AC41" s="15">
        <v>42522</v>
      </c>
      <c r="AD41" s="16">
        <v>63.290740035103056</v>
      </c>
    </row>
    <row r="42" spans="1:30" x14ac:dyDescent="0.3">
      <c r="A42" s="12"/>
      <c r="B42" s="12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13" t="str">
        <f t="shared" si="5"/>
        <v/>
      </c>
      <c r="L42" s="13" t="str">
        <f t="shared" si="6"/>
        <v/>
      </c>
      <c r="M42" s="13">
        <f t="shared" si="7"/>
        <v>13</v>
      </c>
      <c r="N42" s="14" t="str">
        <f t="shared" si="8"/>
        <v/>
      </c>
      <c r="O42" s="14" t="str">
        <f t="shared" si="9"/>
        <v/>
      </c>
      <c r="P42" s="14" t="str">
        <f t="shared" si="10"/>
        <v/>
      </c>
      <c r="Q42" s="14" t="str">
        <f t="shared" si="11"/>
        <v/>
      </c>
      <c r="R42" s="14" t="e">
        <f t="shared" si="0"/>
        <v>#N/A</v>
      </c>
      <c r="AC42" s="15">
        <v>42552</v>
      </c>
      <c r="AD42" s="16">
        <v>49.088556633089851</v>
      </c>
    </row>
    <row r="43" spans="1:30" x14ac:dyDescent="0.3">
      <c r="A43" s="12"/>
      <c r="B43" s="12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13" t="str">
        <f t="shared" si="5"/>
        <v/>
      </c>
      <c r="L43" s="13" t="str">
        <f t="shared" si="6"/>
        <v/>
      </c>
      <c r="M43" s="13">
        <f t="shared" si="7"/>
        <v>14</v>
      </c>
      <c r="N43" s="14" t="str">
        <f t="shared" si="8"/>
        <v/>
      </c>
      <c r="O43" s="14" t="str">
        <f t="shared" si="9"/>
        <v/>
      </c>
      <c r="P43" s="14" t="str">
        <f t="shared" si="10"/>
        <v/>
      </c>
      <c r="Q43" s="14" t="str">
        <f t="shared" si="11"/>
        <v/>
      </c>
      <c r="R43" s="14" t="e">
        <f t="shared" si="0"/>
        <v>#N/A</v>
      </c>
      <c r="AC43" s="15">
        <v>42583</v>
      </c>
      <c r="AD43" s="16">
        <v>72.116517385272218</v>
      </c>
    </row>
    <row r="44" spans="1:30" x14ac:dyDescent="0.3">
      <c r="A44" s="12"/>
      <c r="B44" s="12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13" t="str">
        <f t="shared" si="5"/>
        <v/>
      </c>
      <c r="L44" s="13" t="str">
        <f t="shared" si="6"/>
        <v/>
      </c>
      <c r="M44" s="13">
        <f t="shared" si="7"/>
        <v>15</v>
      </c>
      <c r="N44" s="14" t="str">
        <f t="shared" si="8"/>
        <v/>
      </c>
      <c r="O44" s="14" t="str">
        <f t="shared" si="9"/>
        <v/>
      </c>
      <c r="P44" s="14" t="str">
        <f t="shared" si="10"/>
        <v/>
      </c>
      <c r="Q44" s="14" t="str">
        <f t="shared" si="11"/>
        <v/>
      </c>
      <c r="R44" s="14" t="e">
        <f t="shared" si="0"/>
        <v>#N/A</v>
      </c>
    </row>
    <row r="45" spans="1:30" x14ac:dyDescent="0.3">
      <c r="A45" s="12"/>
      <c r="B45" s="12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13" t="str">
        <f t="shared" si="5"/>
        <v/>
      </c>
      <c r="L45" s="13" t="str">
        <f t="shared" si="6"/>
        <v/>
      </c>
      <c r="M45" s="13">
        <f t="shared" si="7"/>
        <v>16</v>
      </c>
      <c r="N45" s="14" t="str">
        <f t="shared" si="8"/>
        <v/>
      </c>
      <c r="O45" s="14" t="str">
        <f t="shared" si="9"/>
        <v/>
      </c>
      <c r="P45" s="14" t="str">
        <f t="shared" si="10"/>
        <v/>
      </c>
      <c r="Q45" s="14" t="str">
        <f t="shared" si="11"/>
        <v/>
      </c>
      <c r="R45" s="14" t="e">
        <f t="shared" si="0"/>
        <v>#N/A</v>
      </c>
    </row>
    <row r="46" spans="1:30" x14ac:dyDescent="0.3">
      <c r="A46" s="12"/>
      <c r="B46" s="12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13" t="str">
        <f t="shared" si="5"/>
        <v/>
      </c>
      <c r="L46" s="13" t="str">
        <f t="shared" si="6"/>
        <v/>
      </c>
      <c r="M46" s="13">
        <f t="shared" si="7"/>
        <v>17</v>
      </c>
      <c r="N46" s="14" t="str">
        <f t="shared" si="8"/>
        <v/>
      </c>
      <c r="O46" s="14" t="str">
        <f t="shared" si="9"/>
        <v/>
      </c>
      <c r="P46" s="14" t="str">
        <f t="shared" si="10"/>
        <v/>
      </c>
      <c r="Q46" s="14" t="str">
        <f t="shared" si="11"/>
        <v/>
      </c>
      <c r="R46" s="14" t="e">
        <f t="shared" si="0"/>
        <v>#N/A</v>
      </c>
    </row>
    <row r="47" spans="1:30" x14ac:dyDescent="0.3">
      <c r="A47" s="12"/>
      <c r="B47" s="12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13" t="str">
        <f t="shared" si="5"/>
        <v/>
      </c>
      <c r="L47" s="13" t="str">
        <f t="shared" si="6"/>
        <v/>
      </c>
      <c r="M47" s="13">
        <f t="shared" si="7"/>
        <v>18</v>
      </c>
      <c r="N47" s="14" t="str">
        <f t="shared" si="8"/>
        <v/>
      </c>
      <c r="O47" s="14" t="str">
        <f t="shared" si="9"/>
        <v/>
      </c>
      <c r="P47" s="14" t="str">
        <f t="shared" si="10"/>
        <v/>
      </c>
      <c r="Q47" s="14" t="str">
        <f t="shared" si="11"/>
        <v/>
      </c>
      <c r="R47" s="14" t="e">
        <f t="shared" si="0"/>
        <v>#N/A</v>
      </c>
    </row>
    <row r="48" spans="1:30" x14ac:dyDescent="0.3">
      <c r="A48" s="12"/>
      <c r="B48" s="12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13" t="str">
        <f t="shared" si="5"/>
        <v/>
      </c>
      <c r="L48" s="13" t="str">
        <f t="shared" si="6"/>
        <v/>
      </c>
      <c r="M48" s="13">
        <f t="shared" si="7"/>
        <v>19</v>
      </c>
      <c r="N48" s="14" t="str">
        <f t="shared" si="8"/>
        <v/>
      </c>
      <c r="O48" s="14" t="str">
        <f t="shared" si="9"/>
        <v/>
      </c>
      <c r="P48" s="14" t="str">
        <f t="shared" si="10"/>
        <v/>
      </c>
      <c r="Q48" s="14" t="str">
        <f t="shared" si="11"/>
        <v/>
      </c>
      <c r="R48" s="14" t="e">
        <f t="shared" si="0"/>
        <v>#N/A</v>
      </c>
    </row>
    <row r="49" spans="1:18" x14ac:dyDescent="0.3">
      <c r="A49" s="12"/>
      <c r="B49" s="12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13" t="str">
        <f t="shared" si="5"/>
        <v/>
      </c>
      <c r="L49" s="13" t="str">
        <f t="shared" si="6"/>
        <v/>
      </c>
      <c r="M49" s="13">
        <f t="shared" si="7"/>
        <v>20</v>
      </c>
      <c r="N49" s="14" t="str">
        <f t="shared" si="8"/>
        <v/>
      </c>
      <c r="O49" s="14" t="str">
        <f t="shared" si="9"/>
        <v/>
      </c>
      <c r="P49" s="14" t="str">
        <f t="shared" si="10"/>
        <v/>
      </c>
      <c r="Q49" s="14" t="str">
        <f t="shared" si="11"/>
        <v/>
      </c>
      <c r="R49" s="14" t="e">
        <f t="shared" si="0"/>
        <v>#N/A</v>
      </c>
    </row>
    <row r="50" spans="1:18" x14ac:dyDescent="0.3">
      <c r="A50" s="12"/>
      <c r="B50" s="12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13" t="str">
        <f t="shared" si="5"/>
        <v/>
      </c>
      <c r="L50" s="13" t="str">
        <f t="shared" si="6"/>
        <v/>
      </c>
      <c r="M50" s="13">
        <f t="shared" si="7"/>
        <v>21</v>
      </c>
      <c r="N50" s="14" t="str">
        <f t="shared" si="8"/>
        <v/>
      </c>
      <c r="O50" s="14" t="str">
        <f t="shared" si="9"/>
        <v/>
      </c>
      <c r="P50" s="14" t="str">
        <f t="shared" si="10"/>
        <v/>
      </c>
      <c r="Q50" s="14" t="str">
        <f t="shared" si="11"/>
        <v/>
      </c>
      <c r="R50" s="14" t="e">
        <f t="shared" si="0"/>
        <v>#N/A</v>
      </c>
    </row>
    <row r="51" spans="1:18" x14ac:dyDescent="0.3">
      <c r="A51" s="12"/>
      <c r="B51" s="12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13" t="str">
        <f t="shared" si="5"/>
        <v/>
      </c>
      <c r="L51" s="13" t="str">
        <f t="shared" si="6"/>
        <v/>
      </c>
      <c r="M51" s="13">
        <f t="shared" si="7"/>
        <v>22</v>
      </c>
      <c r="N51" s="14" t="str">
        <f t="shared" si="8"/>
        <v/>
      </c>
      <c r="O51" s="14" t="str">
        <f t="shared" si="9"/>
        <v/>
      </c>
      <c r="P51" s="14" t="str">
        <f t="shared" si="10"/>
        <v/>
      </c>
      <c r="Q51" s="14" t="str">
        <f t="shared" si="11"/>
        <v/>
      </c>
      <c r="R51" s="14" t="e">
        <f t="shared" si="0"/>
        <v>#N/A</v>
      </c>
    </row>
    <row r="52" spans="1:18" x14ac:dyDescent="0.3">
      <c r="A52" s="12"/>
      <c r="B52" s="12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13" t="str">
        <f t="shared" si="5"/>
        <v/>
      </c>
      <c r="L52" s="13" t="str">
        <f t="shared" si="6"/>
        <v/>
      </c>
      <c r="M52" s="13">
        <f t="shared" si="7"/>
        <v>23</v>
      </c>
      <c r="N52" s="14" t="str">
        <f t="shared" si="8"/>
        <v/>
      </c>
      <c r="O52" s="14" t="str">
        <f t="shared" si="9"/>
        <v/>
      </c>
      <c r="P52" s="14" t="str">
        <f t="shared" si="10"/>
        <v/>
      </c>
      <c r="Q52" s="14" t="str">
        <f t="shared" si="11"/>
        <v/>
      </c>
      <c r="R52" s="14" t="e">
        <f t="shared" si="0"/>
        <v>#N/A</v>
      </c>
    </row>
    <row r="53" spans="1:18" x14ac:dyDescent="0.3">
      <c r="A53" s="12"/>
      <c r="B53" s="12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13" t="str">
        <f t="shared" si="5"/>
        <v/>
      </c>
      <c r="L53" s="13" t="str">
        <f t="shared" si="6"/>
        <v/>
      </c>
      <c r="M53" s="13">
        <f t="shared" si="7"/>
        <v>24</v>
      </c>
      <c r="N53" s="14" t="str">
        <f t="shared" si="8"/>
        <v/>
      </c>
      <c r="O53" s="14" t="str">
        <f t="shared" si="9"/>
        <v/>
      </c>
      <c r="P53" s="14" t="str">
        <f t="shared" si="10"/>
        <v/>
      </c>
      <c r="Q53" s="14" t="str">
        <f t="shared" si="11"/>
        <v/>
      </c>
      <c r="R53" s="14" t="e">
        <f t="shared" si="0"/>
        <v>#N/A</v>
      </c>
    </row>
    <row r="54" spans="1:18" x14ac:dyDescent="0.3">
      <c r="A54" s="12"/>
      <c r="B54" s="12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13" t="str">
        <f t="shared" si="5"/>
        <v/>
      </c>
      <c r="L54" s="13" t="str">
        <f t="shared" si="6"/>
        <v/>
      </c>
      <c r="M54" s="13">
        <f t="shared" si="7"/>
        <v>25</v>
      </c>
      <c r="N54" s="14" t="str">
        <f t="shared" si="8"/>
        <v/>
      </c>
      <c r="O54" s="14" t="str">
        <f t="shared" si="9"/>
        <v/>
      </c>
      <c r="P54" s="14" t="str">
        <f t="shared" si="10"/>
        <v/>
      </c>
      <c r="Q54" s="14" t="str">
        <f t="shared" si="11"/>
        <v/>
      </c>
      <c r="R54" s="14" t="e">
        <f t="shared" si="0"/>
        <v>#N/A</v>
      </c>
    </row>
    <row r="55" spans="1:18" x14ac:dyDescent="0.3">
      <c r="A55" s="12"/>
      <c r="B55" s="12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13" t="str">
        <f t="shared" si="5"/>
        <v/>
      </c>
      <c r="L55" s="13" t="str">
        <f t="shared" si="6"/>
        <v/>
      </c>
      <c r="M55" s="13">
        <f t="shared" si="7"/>
        <v>26</v>
      </c>
      <c r="N55" s="14" t="str">
        <f t="shared" si="8"/>
        <v/>
      </c>
      <c r="O55" s="14" t="str">
        <f t="shared" si="9"/>
        <v/>
      </c>
      <c r="P55" s="14" t="str">
        <f t="shared" si="10"/>
        <v/>
      </c>
      <c r="Q55" s="14" t="str">
        <f t="shared" si="11"/>
        <v/>
      </c>
      <c r="R55" s="14" t="e">
        <f t="shared" si="0"/>
        <v>#N/A</v>
      </c>
    </row>
    <row r="56" spans="1:18" x14ac:dyDescent="0.3">
      <c r="A56" s="12"/>
      <c r="B56" s="12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13" t="str">
        <f t="shared" si="5"/>
        <v/>
      </c>
      <c r="L56" s="13" t="str">
        <f t="shared" si="6"/>
        <v/>
      </c>
      <c r="M56" s="13">
        <f t="shared" si="7"/>
        <v>27</v>
      </c>
      <c r="N56" s="14" t="str">
        <f t="shared" si="8"/>
        <v/>
      </c>
      <c r="O56" s="14" t="str">
        <f t="shared" si="9"/>
        <v/>
      </c>
      <c r="P56" s="14" t="str">
        <f t="shared" si="10"/>
        <v/>
      </c>
      <c r="Q56" s="14" t="str">
        <f t="shared" si="11"/>
        <v/>
      </c>
      <c r="R56" s="14" t="e">
        <f t="shared" si="0"/>
        <v>#N/A</v>
      </c>
    </row>
    <row r="57" spans="1:18" x14ac:dyDescent="0.3">
      <c r="A57" s="12"/>
      <c r="B57" s="12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13" t="str">
        <f t="shared" si="5"/>
        <v/>
      </c>
      <c r="L57" s="13" t="str">
        <f t="shared" si="6"/>
        <v/>
      </c>
      <c r="M57" s="13">
        <f t="shared" si="7"/>
        <v>28</v>
      </c>
      <c r="N57" s="14" t="str">
        <f t="shared" si="8"/>
        <v/>
      </c>
      <c r="O57" s="14" t="str">
        <f t="shared" si="9"/>
        <v/>
      </c>
      <c r="P57" s="14" t="str">
        <f t="shared" si="10"/>
        <v/>
      </c>
      <c r="Q57" s="14" t="str">
        <f t="shared" si="11"/>
        <v/>
      </c>
      <c r="R57" s="14" t="e">
        <f t="shared" si="0"/>
        <v>#N/A</v>
      </c>
    </row>
    <row r="58" spans="1:18" x14ac:dyDescent="0.3">
      <c r="A58" s="12"/>
      <c r="B58" s="12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13" t="str">
        <f t="shared" si="5"/>
        <v/>
      </c>
      <c r="L58" s="13" t="str">
        <f t="shared" si="6"/>
        <v/>
      </c>
      <c r="M58" s="13">
        <f t="shared" si="7"/>
        <v>29</v>
      </c>
      <c r="N58" s="14" t="str">
        <f t="shared" si="8"/>
        <v/>
      </c>
      <c r="O58" s="14" t="str">
        <f t="shared" si="9"/>
        <v/>
      </c>
      <c r="P58" s="14" t="str">
        <f t="shared" si="10"/>
        <v/>
      </c>
      <c r="Q58" s="14" t="str">
        <f t="shared" si="11"/>
        <v/>
      </c>
      <c r="R58" s="14" t="e">
        <f t="shared" si="0"/>
        <v>#N/A</v>
      </c>
    </row>
    <row r="59" spans="1:18" x14ac:dyDescent="0.3">
      <c r="A59" s="12"/>
      <c r="B59" s="12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13" t="str">
        <f t="shared" si="5"/>
        <v/>
      </c>
      <c r="L59" s="13" t="str">
        <f t="shared" si="6"/>
        <v/>
      </c>
      <c r="M59" s="13">
        <f t="shared" si="7"/>
        <v>30</v>
      </c>
      <c r="N59" s="14" t="str">
        <f t="shared" si="8"/>
        <v/>
      </c>
      <c r="O59" s="14" t="str">
        <f t="shared" si="9"/>
        <v/>
      </c>
      <c r="P59" s="14" t="str">
        <f t="shared" si="10"/>
        <v/>
      </c>
      <c r="Q59" s="14" t="str">
        <f t="shared" si="11"/>
        <v/>
      </c>
      <c r="R59" s="14" t="e">
        <f t="shared" si="0"/>
        <v>#N/A</v>
      </c>
    </row>
    <row r="60" spans="1:18" x14ac:dyDescent="0.3">
      <c r="A60" s="12"/>
      <c r="B60" s="12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13" t="str">
        <f t="shared" si="5"/>
        <v/>
      </c>
      <c r="L60" s="13" t="str">
        <f t="shared" si="6"/>
        <v/>
      </c>
      <c r="M60" s="13">
        <f t="shared" si="7"/>
        <v>31</v>
      </c>
      <c r="N60" s="14" t="str">
        <f t="shared" si="8"/>
        <v/>
      </c>
      <c r="O60" s="14" t="str">
        <f t="shared" si="9"/>
        <v/>
      </c>
      <c r="P60" s="14" t="str">
        <f t="shared" si="10"/>
        <v/>
      </c>
      <c r="Q60" s="14" t="str">
        <f t="shared" si="11"/>
        <v/>
      </c>
      <c r="R60" s="14" t="e">
        <f t="shared" si="0"/>
        <v>#N/A</v>
      </c>
    </row>
    <row r="61" spans="1:18" x14ac:dyDescent="0.3">
      <c r="A61" s="12"/>
      <c r="B61" s="12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13" t="str">
        <f t="shared" si="5"/>
        <v/>
      </c>
      <c r="L61" s="13" t="str">
        <f t="shared" si="6"/>
        <v/>
      </c>
      <c r="M61" s="13">
        <f t="shared" si="7"/>
        <v>32</v>
      </c>
      <c r="N61" s="14" t="str">
        <f t="shared" si="8"/>
        <v/>
      </c>
      <c r="O61" s="14" t="str">
        <f t="shared" si="9"/>
        <v/>
      </c>
      <c r="P61" s="14" t="str">
        <f t="shared" si="10"/>
        <v/>
      </c>
      <c r="Q61" s="14" t="str">
        <f t="shared" si="11"/>
        <v/>
      </c>
      <c r="R61" s="14" t="e">
        <f t="shared" si="0"/>
        <v>#N/A</v>
      </c>
    </row>
    <row r="62" spans="1:18" x14ac:dyDescent="0.3">
      <c r="A62" s="12"/>
      <c r="B62" s="12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13" t="str">
        <f t="shared" si="5"/>
        <v/>
      </c>
      <c r="L62" s="13" t="str">
        <f t="shared" si="6"/>
        <v/>
      </c>
      <c r="M62" s="13">
        <f t="shared" si="7"/>
        <v>33</v>
      </c>
      <c r="N62" s="14" t="str">
        <f t="shared" si="8"/>
        <v/>
      </c>
      <c r="O62" s="14" t="str">
        <f t="shared" si="9"/>
        <v/>
      </c>
      <c r="P62" s="14" t="str">
        <f t="shared" si="10"/>
        <v/>
      </c>
      <c r="Q62" s="14" t="str">
        <f t="shared" si="11"/>
        <v/>
      </c>
      <c r="R62" s="14" t="e">
        <f t="shared" si="0"/>
        <v>#N/A</v>
      </c>
    </row>
    <row r="63" spans="1:18" x14ac:dyDescent="0.3">
      <c r="A63" s="12"/>
      <c r="B63" s="12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13" t="str">
        <f t="shared" si="5"/>
        <v/>
      </c>
      <c r="L63" s="13" t="str">
        <f t="shared" si="6"/>
        <v/>
      </c>
      <c r="M63" s="13">
        <f t="shared" si="7"/>
        <v>34</v>
      </c>
      <c r="N63" s="14" t="str">
        <f t="shared" si="8"/>
        <v/>
      </c>
      <c r="O63" s="14" t="str">
        <f t="shared" si="9"/>
        <v/>
      </c>
      <c r="P63" s="14" t="str">
        <f t="shared" si="10"/>
        <v/>
      </c>
      <c r="Q63" s="14" t="str">
        <f t="shared" si="11"/>
        <v/>
      </c>
      <c r="R63" s="14" t="e">
        <f t="shared" si="0"/>
        <v>#N/A</v>
      </c>
    </row>
    <row r="64" spans="1:18" x14ac:dyDescent="0.3">
      <c r="A64" s="12"/>
      <c r="B64" s="12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13" t="str">
        <f t="shared" si="5"/>
        <v/>
      </c>
      <c r="L64" s="13" t="str">
        <f t="shared" si="6"/>
        <v/>
      </c>
      <c r="M64" s="13">
        <f t="shared" si="7"/>
        <v>35</v>
      </c>
      <c r="N64" s="14" t="str">
        <f t="shared" si="8"/>
        <v/>
      </c>
      <c r="O64" s="14" t="str">
        <f t="shared" si="9"/>
        <v/>
      </c>
      <c r="P64" s="14" t="str">
        <f t="shared" si="10"/>
        <v/>
      </c>
      <c r="Q64" s="14" t="str">
        <f t="shared" si="11"/>
        <v/>
      </c>
      <c r="R64" s="14" t="e">
        <f t="shared" si="0"/>
        <v>#N/A</v>
      </c>
    </row>
    <row r="65" spans="1:18" x14ac:dyDescent="0.3">
      <c r="A65" s="12"/>
      <c r="B65" s="12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13" t="str">
        <f t="shared" si="5"/>
        <v/>
      </c>
      <c r="L65" s="13" t="str">
        <f t="shared" si="6"/>
        <v/>
      </c>
      <c r="M65" s="13">
        <f t="shared" si="7"/>
        <v>36</v>
      </c>
      <c r="N65" s="14" t="str">
        <f t="shared" si="8"/>
        <v/>
      </c>
      <c r="O65" s="14" t="str">
        <f t="shared" si="9"/>
        <v/>
      </c>
      <c r="P65" s="14" t="str">
        <f t="shared" si="10"/>
        <v/>
      </c>
      <c r="Q65" s="14" t="str">
        <f t="shared" si="11"/>
        <v/>
      </c>
      <c r="R65" s="14" t="e">
        <f t="shared" si="0"/>
        <v>#N/A</v>
      </c>
    </row>
    <row r="66" spans="1:18" x14ac:dyDescent="0.3">
      <c r="A66" s="12"/>
      <c r="B66" s="12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13" t="str">
        <f t="shared" si="5"/>
        <v/>
      </c>
      <c r="L66" s="13" t="str">
        <f t="shared" si="6"/>
        <v/>
      </c>
      <c r="M66" s="13">
        <f t="shared" si="7"/>
        <v>37</v>
      </c>
      <c r="N66" s="14" t="str">
        <f t="shared" si="8"/>
        <v/>
      </c>
      <c r="O66" s="14" t="str">
        <f t="shared" si="9"/>
        <v/>
      </c>
      <c r="P66" s="14" t="str">
        <f t="shared" si="10"/>
        <v/>
      </c>
      <c r="Q66" s="14" t="str">
        <f t="shared" si="11"/>
        <v/>
      </c>
      <c r="R66" s="14" t="e">
        <f t="shared" si="0"/>
        <v>#N/A</v>
      </c>
    </row>
    <row r="67" spans="1:18" x14ac:dyDescent="0.3">
      <c r="A67" s="12"/>
      <c r="B67" s="12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13" t="str">
        <f t="shared" si="5"/>
        <v/>
      </c>
      <c r="L67" s="13" t="str">
        <f t="shared" si="6"/>
        <v/>
      </c>
      <c r="M67" s="13">
        <f t="shared" si="7"/>
        <v>38</v>
      </c>
      <c r="N67" s="14" t="str">
        <f t="shared" si="8"/>
        <v/>
      </c>
      <c r="O67" s="14" t="str">
        <f t="shared" si="9"/>
        <v/>
      </c>
      <c r="P67" s="14" t="str">
        <f t="shared" si="10"/>
        <v/>
      </c>
      <c r="Q67" s="14" t="str">
        <f t="shared" si="11"/>
        <v/>
      </c>
      <c r="R67" s="14" t="e">
        <f t="shared" si="0"/>
        <v>#N/A</v>
      </c>
    </row>
    <row r="68" spans="1:18" x14ac:dyDescent="0.3">
      <c r="A68" s="12"/>
      <c r="B68" s="12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13" t="str">
        <f t="shared" si="5"/>
        <v/>
      </c>
      <c r="L68" s="13" t="str">
        <f t="shared" si="6"/>
        <v/>
      </c>
      <c r="M68" s="13">
        <f t="shared" si="7"/>
        <v>39</v>
      </c>
      <c r="N68" s="14" t="str">
        <f t="shared" si="8"/>
        <v/>
      </c>
      <c r="O68" s="14" t="str">
        <f t="shared" si="9"/>
        <v/>
      </c>
      <c r="P68" s="14" t="str">
        <f t="shared" si="10"/>
        <v/>
      </c>
      <c r="Q68" s="14" t="str">
        <f t="shared" si="11"/>
        <v/>
      </c>
      <c r="R68" s="14" t="e">
        <f t="shared" si="0"/>
        <v>#N/A</v>
      </c>
    </row>
    <row r="69" spans="1:18" x14ac:dyDescent="0.3">
      <c r="A69" s="12"/>
      <c r="B69" s="12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13" t="str">
        <f t="shared" si="5"/>
        <v/>
      </c>
      <c r="L69" s="13" t="str">
        <f t="shared" si="6"/>
        <v/>
      </c>
      <c r="M69" s="13">
        <f t="shared" si="7"/>
        <v>40</v>
      </c>
      <c r="N69" s="14" t="str">
        <f t="shared" si="8"/>
        <v/>
      </c>
      <c r="O69" s="14" t="str">
        <f t="shared" si="9"/>
        <v/>
      </c>
      <c r="P69" s="14" t="str">
        <f t="shared" si="10"/>
        <v/>
      </c>
      <c r="Q69" s="14" t="str">
        <f t="shared" si="11"/>
        <v/>
      </c>
      <c r="R69" s="14" t="e">
        <f t="shared" si="0"/>
        <v>#N/A</v>
      </c>
    </row>
    <row r="70" spans="1:18" x14ac:dyDescent="0.3">
      <c r="A70" s="12"/>
      <c r="B70" s="12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13" t="str">
        <f t="shared" si="5"/>
        <v/>
      </c>
      <c r="L70" s="13" t="str">
        <f t="shared" si="6"/>
        <v/>
      </c>
      <c r="M70" s="13">
        <f t="shared" si="7"/>
        <v>41</v>
      </c>
      <c r="N70" s="14" t="str">
        <f t="shared" si="8"/>
        <v/>
      </c>
      <c r="O70" s="14" t="str">
        <f t="shared" si="9"/>
        <v/>
      </c>
      <c r="P70" s="14" t="str">
        <f t="shared" si="10"/>
        <v/>
      </c>
      <c r="Q70" s="14" t="str">
        <f t="shared" si="11"/>
        <v/>
      </c>
      <c r="R70" s="14" t="e">
        <f t="shared" ref="R70:R105" si="15">IF(COUNT(N70:Q70)&gt;0,B70,NA())</f>
        <v>#N/A</v>
      </c>
    </row>
    <row r="71" spans="1:18" x14ac:dyDescent="0.3">
      <c r="A71" s="12"/>
      <c r="B71" s="12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6">AVERAGE($B$6:$B$105)</f>
        <v>3.1666666666666661</v>
      </c>
      <c r="H71">
        <f t="shared" ref="H71:H105" si="17">G71-2.66*$E$7</f>
        <v>-2.2028985507254184E-3</v>
      </c>
      <c r="I71">
        <f t="shared" ref="I71:I105" si="18">G71+2.66*$E$7</f>
        <v>6.335536231884058</v>
      </c>
      <c r="J71" t="str">
        <f t="shared" ref="J71:J105" si="19">IF(B71="","",((B71-G71)/($E$7/1.128)))</f>
        <v/>
      </c>
      <c r="K71" s="13" t="str">
        <f t="shared" ref="K71:K105" si="20">IF(B71="","",((B71-G71)/($E$7/1.128)))</f>
        <v/>
      </c>
      <c r="L71" s="13" t="str">
        <f t="shared" ref="L71:L105" si="21">IF(B71="","",SIGN(J71))</f>
        <v/>
      </c>
      <c r="M71" s="13">
        <f t="shared" ref="M71:M105" si="22">IF(L71=L70,1+M70,1)</f>
        <v>42</v>
      </c>
      <c r="N71" s="14" t="str">
        <f t="shared" ref="N71:N105" si="23">IF(B71="","",IF(ABS(J71)&gt;3,B71,""))</f>
        <v/>
      </c>
      <c r="O71" s="14" t="str">
        <f t="shared" ref="O71:O105" si="24">IF(B71="","",IF(AND(ABS(J71)&gt;2,OR(COUNTIF(J69:J73,"&lt;-2")&gt;=2,COUNTIF(J69:J73,"&gt;2")&gt;=2)),B71,""))</f>
        <v/>
      </c>
      <c r="P71" s="14" t="str">
        <f t="shared" ref="P71:P105" si="25">IF(B71="","",IF(AND(ABS(J71)&gt;1,OR(COUNTIF(K67:K75,"&lt;-1")&gt;=4,COUNTIF(K67:K75,"&gt;1")&gt;=4)),B71,""))</f>
        <v/>
      </c>
      <c r="Q71" s="14" t="str">
        <f t="shared" ref="Q71:Q105" si="26">IF(B71="","",IF(MAX(M71:M78)&gt;=8,B71,""))</f>
        <v/>
      </c>
      <c r="R71" s="14" t="e">
        <f t="shared" si="15"/>
        <v>#N/A</v>
      </c>
    </row>
    <row r="72" spans="1:18" x14ac:dyDescent="0.3">
      <c r="A72" s="12"/>
      <c r="B72" s="12"/>
      <c r="D72" t="str">
        <f t="shared" ref="D72:D105" si="27">IF(OR(B72="",B71=""),"",ABS(B72-B71))</f>
        <v/>
      </c>
      <c r="E72" t="str">
        <f t="shared" ref="E72:E105" si="28">IF(D72="","",AVERAGE($D$7:$D$105))</f>
        <v/>
      </c>
      <c r="F72" t="str">
        <f t="shared" ref="F72:F105" si="29">IF(E72="","",3.267*E72)</f>
        <v/>
      </c>
      <c r="G72">
        <f t="shared" si="16"/>
        <v>3.1666666666666661</v>
      </c>
      <c r="H72">
        <f t="shared" si="17"/>
        <v>-2.2028985507254184E-3</v>
      </c>
      <c r="I72">
        <f t="shared" si="18"/>
        <v>6.335536231884058</v>
      </c>
      <c r="J72" t="str">
        <f t="shared" si="19"/>
        <v/>
      </c>
      <c r="K72" s="13" t="str">
        <f t="shared" si="20"/>
        <v/>
      </c>
      <c r="L72" s="13" t="str">
        <f t="shared" si="21"/>
        <v/>
      </c>
      <c r="M72" s="13">
        <f t="shared" si="22"/>
        <v>43</v>
      </c>
      <c r="N72" s="14" t="str">
        <f t="shared" si="23"/>
        <v/>
      </c>
      <c r="O72" s="14" t="str">
        <f t="shared" si="24"/>
        <v/>
      </c>
      <c r="P72" s="14" t="str">
        <f t="shared" si="25"/>
        <v/>
      </c>
      <c r="Q72" s="14" t="str">
        <f t="shared" si="26"/>
        <v/>
      </c>
      <c r="R72" s="14" t="e">
        <f t="shared" si="15"/>
        <v>#N/A</v>
      </c>
    </row>
    <row r="73" spans="1:18" x14ac:dyDescent="0.3">
      <c r="A73" s="12"/>
      <c r="B73" s="12"/>
      <c r="D73" t="str">
        <f t="shared" si="27"/>
        <v/>
      </c>
      <c r="E73" t="str">
        <f t="shared" si="28"/>
        <v/>
      </c>
      <c r="F73" t="str">
        <f t="shared" si="29"/>
        <v/>
      </c>
      <c r="G73">
        <f t="shared" si="16"/>
        <v>3.1666666666666661</v>
      </c>
      <c r="H73">
        <f t="shared" si="17"/>
        <v>-2.2028985507254184E-3</v>
      </c>
      <c r="I73">
        <f t="shared" si="18"/>
        <v>6.335536231884058</v>
      </c>
      <c r="J73" t="str">
        <f t="shared" si="19"/>
        <v/>
      </c>
      <c r="K73" s="13" t="str">
        <f t="shared" si="20"/>
        <v/>
      </c>
      <c r="L73" s="13" t="str">
        <f t="shared" si="21"/>
        <v/>
      </c>
      <c r="M73" s="13">
        <f t="shared" si="22"/>
        <v>44</v>
      </c>
      <c r="N73" s="14" t="str">
        <f t="shared" si="23"/>
        <v/>
      </c>
      <c r="O73" s="14" t="str">
        <f t="shared" si="24"/>
        <v/>
      </c>
      <c r="P73" s="14" t="str">
        <f t="shared" si="25"/>
        <v/>
      </c>
      <c r="Q73" s="14" t="str">
        <f t="shared" si="26"/>
        <v/>
      </c>
      <c r="R73" s="14" t="e">
        <f t="shared" si="15"/>
        <v>#N/A</v>
      </c>
    </row>
    <row r="74" spans="1:18" x14ac:dyDescent="0.3">
      <c r="A74" s="12"/>
      <c r="B74" s="12"/>
      <c r="D74" t="str">
        <f t="shared" si="27"/>
        <v/>
      </c>
      <c r="E74" t="str">
        <f t="shared" si="28"/>
        <v/>
      </c>
      <c r="F74" t="str">
        <f t="shared" si="29"/>
        <v/>
      </c>
      <c r="G74">
        <f t="shared" si="16"/>
        <v>3.1666666666666661</v>
      </c>
      <c r="H74">
        <f t="shared" si="17"/>
        <v>-2.2028985507254184E-3</v>
      </c>
      <c r="I74">
        <f t="shared" si="18"/>
        <v>6.335536231884058</v>
      </c>
      <c r="J74" t="str">
        <f t="shared" si="19"/>
        <v/>
      </c>
      <c r="K74" s="13" t="str">
        <f t="shared" si="20"/>
        <v/>
      </c>
      <c r="L74" s="13" t="str">
        <f t="shared" si="21"/>
        <v/>
      </c>
      <c r="M74" s="13">
        <f t="shared" si="22"/>
        <v>45</v>
      </c>
      <c r="N74" s="14" t="str">
        <f t="shared" si="23"/>
        <v/>
      </c>
      <c r="O74" s="14" t="str">
        <f t="shared" si="24"/>
        <v/>
      </c>
      <c r="P74" s="14" t="str">
        <f t="shared" si="25"/>
        <v/>
      </c>
      <c r="Q74" s="14" t="str">
        <f t="shared" si="26"/>
        <v/>
      </c>
      <c r="R74" s="14" t="e">
        <f t="shared" si="15"/>
        <v>#N/A</v>
      </c>
    </row>
    <row r="75" spans="1:18" x14ac:dyDescent="0.3">
      <c r="A75" s="12"/>
      <c r="B75" s="12"/>
      <c r="D75" t="str">
        <f t="shared" si="27"/>
        <v/>
      </c>
      <c r="E75" t="str">
        <f t="shared" si="28"/>
        <v/>
      </c>
      <c r="F75" t="str">
        <f t="shared" si="29"/>
        <v/>
      </c>
      <c r="G75">
        <f t="shared" si="16"/>
        <v>3.1666666666666661</v>
      </c>
      <c r="H75">
        <f t="shared" si="17"/>
        <v>-2.2028985507254184E-3</v>
      </c>
      <c r="I75">
        <f t="shared" si="18"/>
        <v>6.335536231884058</v>
      </c>
      <c r="J75" t="str">
        <f t="shared" si="19"/>
        <v/>
      </c>
      <c r="K75" s="13" t="str">
        <f t="shared" si="20"/>
        <v/>
      </c>
      <c r="L75" s="13" t="str">
        <f t="shared" si="21"/>
        <v/>
      </c>
      <c r="M75" s="13">
        <f t="shared" si="22"/>
        <v>46</v>
      </c>
      <c r="N75" s="14" t="str">
        <f t="shared" si="23"/>
        <v/>
      </c>
      <c r="O75" s="14" t="str">
        <f t="shared" si="24"/>
        <v/>
      </c>
      <c r="P75" s="14" t="str">
        <f t="shared" si="25"/>
        <v/>
      </c>
      <c r="Q75" s="14" t="str">
        <f t="shared" si="26"/>
        <v/>
      </c>
      <c r="R75" s="14" t="e">
        <f t="shared" si="15"/>
        <v>#N/A</v>
      </c>
    </row>
    <row r="76" spans="1:18" x14ac:dyDescent="0.3">
      <c r="A76" s="12"/>
      <c r="B76" s="12"/>
      <c r="D76" t="str">
        <f t="shared" si="27"/>
        <v/>
      </c>
      <c r="E76" t="str">
        <f t="shared" si="28"/>
        <v/>
      </c>
      <c r="F76" t="str">
        <f t="shared" si="29"/>
        <v/>
      </c>
      <c r="G76">
        <f t="shared" si="16"/>
        <v>3.1666666666666661</v>
      </c>
      <c r="H76">
        <f t="shared" si="17"/>
        <v>-2.2028985507254184E-3</v>
      </c>
      <c r="I76">
        <f t="shared" si="18"/>
        <v>6.335536231884058</v>
      </c>
      <c r="J76" t="str">
        <f t="shared" si="19"/>
        <v/>
      </c>
      <c r="K76" s="13" t="str">
        <f t="shared" si="20"/>
        <v/>
      </c>
      <c r="L76" s="13" t="str">
        <f t="shared" si="21"/>
        <v/>
      </c>
      <c r="M76" s="13">
        <f t="shared" si="22"/>
        <v>47</v>
      </c>
      <c r="N76" s="14" t="str">
        <f t="shared" si="23"/>
        <v/>
      </c>
      <c r="O76" s="14" t="str">
        <f t="shared" si="24"/>
        <v/>
      </c>
      <c r="P76" s="14" t="str">
        <f t="shared" si="25"/>
        <v/>
      </c>
      <c r="Q76" s="14" t="str">
        <f t="shared" si="26"/>
        <v/>
      </c>
      <c r="R76" s="14" t="e">
        <f t="shared" si="15"/>
        <v>#N/A</v>
      </c>
    </row>
    <row r="77" spans="1:18" x14ac:dyDescent="0.3">
      <c r="A77" s="12"/>
      <c r="B77" s="12"/>
      <c r="D77" t="str">
        <f t="shared" si="27"/>
        <v/>
      </c>
      <c r="E77" t="str">
        <f t="shared" si="28"/>
        <v/>
      </c>
      <c r="F77" t="str">
        <f t="shared" si="29"/>
        <v/>
      </c>
      <c r="G77">
        <f t="shared" si="16"/>
        <v>3.1666666666666661</v>
      </c>
      <c r="H77">
        <f t="shared" si="17"/>
        <v>-2.2028985507254184E-3</v>
      </c>
      <c r="I77">
        <f t="shared" si="18"/>
        <v>6.335536231884058</v>
      </c>
      <c r="J77" t="str">
        <f t="shared" si="19"/>
        <v/>
      </c>
      <c r="K77" s="13" t="str">
        <f t="shared" si="20"/>
        <v/>
      </c>
      <c r="L77" s="13" t="str">
        <f t="shared" si="21"/>
        <v/>
      </c>
      <c r="M77" s="13">
        <f t="shared" si="22"/>
        <v>48</v>
      </c>
      <c r="N77" s="14" t="str">
        <f t="shared" si="23"/>
        <v/>
      </c>
      <c r="O77" s="14" t="str">
        <f t="shared" si="24"/>
        <v/>
      </c>
      <c r="P77" s="14" t="str">
        <f t="shared" si="25"/>
        <v/>
      </c>
      <c r="Q77" s="14" t="str">
        <f t="shared" si="26"/>
        <v/>
      </c>
      <c r="R77" s="14" t="e">
        <f t="shared" si="15"/>
        <v>#N/A</v>
      </c>
    </row>
    <row r="78" spans="1:18" x14ac:dyDescent="0.3">
      <c r="A78" s="12"/>
      <c r="B78" s="12"/>
      <c r="D78" t="str">
        <f t="shared" si="27"/>
        <v/>
      </c>
      <c r="E78" t="str">
        <f t="shared" si="28"/>
        <v/>
      </c>
      <c r="F78" t="str">
        <f t="shared" si="29"/>
        <v/>
      </c>
      <c r="G78">
        <f t="shared" si="16"/>
        <v>3.1666666666666661</v>
      </c>
      <c r="H78">
        <f t="shared" si="17"/>
        <v>-2.2028985507254184E-3</v>
      </c>
      <c r="I78">
        <f t="shared" si="18"/>
        <v>6.335536231884058</v>
      </c>
      <c r="J78" t="str">
        <f t="shared" si="19"/>
        <v/>
      </c>
      <c r="K78" s="13" t="str">
        <f t="shared" si="20"/>
        <v/>
      </c>
      <c r="L78" s="13" t="str">
        <f t="shared" si="21"/>
        <v/>
      </c>
      <c r="M78" s="13">
        <f t="shared" si="22"/>
        <v>49</v>
      </c>
      <c r="N78" s="14" t="str">
        <f t="shared" si="23"/>
        <v/>
      </c>
      <c r="O78" s="14" t="str">
        <f t="shared" si="24"/>
        <v/>
      </c>
      <c r="P78" s="14" t="str">
        <f t="shared" si="25"/>
        <v/>
      </c>
      <c r="Q78" s="14" t="str">
        <f t="shared" si="26"/>
        <v/>
      </c>
      <c r="R78" s="14" t="e">
        <f t="shared" si="15"/>
        <v>#N/A</v>
      </c>
    </row>
    <row r="79" spans="1:18" x14ac:dyDescent="0.3">
      <c r="A79" s="12"/>
      <c r="B79" s="12"/>
      <c r="D79" t="str">
        <f t="shared" si="27"/>
        <v/>
      </c>
      <c r="E79" t="str">
        <f t="shared" si="28"/>
        <v/>
      </c>
      <c r="F79" t="str">
        <f t="shared" si="29"/>
        <v/>
      </c>
      <c r="G79">
        <f t="shared" si="16"/>
        <v>3.1666666666666661</v>
      </c>
      <c r="H79">
        <f t="shared" si="17"/>
        <v>-2.2028985507254184E-3</v>
      </c>
      <c r="I79">
        <f t="shared" si="18"/>
        <v>6.335536231884058</v>
      </c>
      <c r="J79" t="str">
        <f t="shared" si="19"/>
        <v/>
      </c>
      <c r="K79" s="13" t="str">
        <f t="shared" si="20"/>
        <v/>
      </c>
      <c r="L79" s="13" t="str">
        <f t="shared" si="21"/>
        <v/>
      </c>
      <c r="M79" s="13">
        <f t="shared" si="22"/>
        <v>50</v>
      </c>
      <c r="N79" s="14" t="str">
        <f t="shared" si="23"/>
        <v/>
      </c>
      <c r="O79" s="14" t="str">
        <f t="shared" si="24"/>
        <v/>
      </c>
      <c r="P79" s="14" t="str">
        <f t="shared" si="25"/>
        <v/>
      </c>
      <c r="Q79" s="14" t="str">
        <f t="shared" si="26"/>
        <v/>
      </c>
      <c r="R79" s="14" t="e">
        <f t="shared" si="15"/>
        <v>#N/A</v>
      </c>
    </row>
    <row r="80" spans="1:18" x14ac:dyDescent="0.3">
      <c r="A80" s="12"/>
      <c r="B80" s="12"/>
      <c r="D80" t="str">
        <f t="shared" si="27"/>
        <v/>
      </c>
      <c r="E80" t="str">
        <f t="shared" si="28"/>
        <v/>
      </c>
      <c r="F80" t="str">
        <f t="shared" si="29"/>
        <v/>
      </c>
      <c r="G80">
        <f t="shared" si="16"/>
        <v>3.1666666666666661</v>
      </c>
      <c r="H80">
        <f t="shared" si="17"/>
        <v>-2.2028985507254184E-3</v>
      </c>
      <c r="I80">
        <f t="shared" si="18"/>
        <v>6.335536231884058</v>
      </c>
      <c r="J80" t="str">
        <f t="shared" si="19"/>
        <v/>
      </c>
      <c r="K80" s="13" t="str">
        <f t="shared" si="20"/>
        <v/>
      </c>
      <c r="L80" s="13" t="str">
        <f t="shared" si="21"/>
        <v/>
      </c>
      <c r="M80" s="13">
        <f t="shared" si="22"/>
        <v>51</v>
      </c>
      <c r="N80" s="14" t="str">
        <f t="shared" si="23"/>
        <v/>
      </c>
      <c r="O80" s="14" t="str">
        <f t="shared" si="24"/>
        <v/>
      </c>
      <c r="P80" s="14" t="str">
        <f t="shared" si="25"/>
        <v/>
      </c>
      <c r="Q80" s="14" t="str">
        <f t="shared" si="26"/>
        <v/>
      </c>
      <c r="R80" s="14" t="e">
        <f t="shared" si="15"/>
        <v>#N/A</v>
      </c>
    </row>
    <row r="81" spans="1:18" x14ac:dyDescent="0.3">
      <c r="A81" s="12"/>
      <c r="B81" s="12"/>
      <c r="D81" t="str">
        <f t="shared" si="27"/>
        <v/>
      </c>
      <c r="E81" t="str">
        <f t="shared" si="28"/>
        <v/>
      </c>
      <c r="F81" t="str">
        <f t="shared" si="29"/>
        <v/>
      </c>
      <c r="G81">
        <f t="shared" si="16"/>
        <v>3.1666666666666661</v>
      </c>
      <c r="H81">
        <f t="shared" si="17"/>
        <v>-2.2028985507254184E-3</v>
      </c>
      <c r="I81">
        <f t="shared" si="18"/>
        <v>6.335536231884058</v>
      </c>
      <c r="J81" t="str">
        <f t="shared" si="19"/>
        <v/>
      </c>
      <c r="K81" s="13" t="str">
        <f t="shared" si="20"/>
        <v/>
      </c>
      <c r="L81" s="13" t="str">
        <f t="shared" si="21"/>
        <v/>
      </c>
      <c r="M81" s="13">
        <f t="shared" si="22"/>
        <v>52</v>
      </c>
      <c r="N81" s="14" t="str">
        <f t="shared" si="23"/>
        <v/>
      </c>
      <c r="O81" s="14" t="str">
        <f t="shared" si="24"/>
        <v/>
      </c>
      <c r="P81" s="14" t="str">
        <f t="shared" si="25"/>
        <v/>
      </c>
      <c r="Q81" s="14" t="str">
        <f t="shared" si="26"/>
        <v/>
      </c>
      <c r="R81" s="14" t="e">
        <f t="shared" si="15"/>
        <v>#N/A</v>
      </c>
    </row>
    <row r="82" spans="1:18" x14ac:dyDescent="0.3">
      <c r="A82" s="12"/>
      <c r="B82" s="12"/>
      <c r="D82" t="str">
        <f t="shared" si="27"/>
        <v/>
      </c>
      <c r="E82" t="str">
        <f t="shared" si="28"/>
        <v/>
      </c>
      <c r="F82" t="str">
        <f t="shared" si="29"/>
        <v/>
      </c>
      <c r="G82">
        <f t="shared" si="16"/>
        <v>3.1666666666666661</v>
      </c>
      <c r="H82">
        <f t="shared" si="17"/>
        <v>-2.2028985507254184E-3</v>
      </c>
      <c r="I82">
        <f t="shared" si="18"/>
        <v>6.335536231884058</v>
      </c>
      <c r="J82" t="str">
        <f t="shared" si="19"/>
        <v/>
      </c>
      <c r="K82" s="13" t="str">
        <f t="shared" si="20"/>
        <v/>
      </c>
      <c r="L82" s="13" t="str">
        <f t="shared" si="21"/>
        <v/>
      </c>
      <c r="M82" s="13">
        <f t="shared" si="22"/>
        <v>53</v>
      </c>
      <c r="N82" s="14" t="str">
        <f t="shared" si="23"/>
        <v/>
      </c>
      <c r="O82" s="14" t="str">
        <f t="shared" si="24"/>
        <v/>
      </c>
      <c r="P82" s="14" t="str">
        <f t="shared" si="25"/>
        <v/>
      </c>
      <c r="Q82" s="14" t="str">
        <f t="shared" si="26"/>
        <v/>
      </c>
      <c r="R82" s="14" t="e">
        <f t="shared" si="15"/>
        <v>#N/A</v>
      </c>
    </row>
    <row r="83" spans="1:18" x14ac:dyDescent="0.3">
      <c r="A83" s="12"/>
      <c r="B83" s="12"/>
      <c r="D83" t="str">
        <f t="shared" si="27"/>
        <v/>
      </c>
      <c r="E83" t="str">
        <f t="shared" si="28"/>
        <v/>
      </c>
      <c r="F83" t="str">
        <f t="shared" si="29"/>
        <v/>
      </c>
      <c r="G83">
        <f t="shared" si="16"/>
        <v>3.1666666666666661</v>
      </c>
      <c r="H83">
        <f t="shared" si="17"/>
        <v>-2.2028985507254184E-3</v>
      </c>
      <c r="I83">
        <f t="shared" si="18"/>
        <v>6.335536231884058</v>
      </c>
      <c r="J83" t="str">
        <f t="shared" si="19"/>
        <v/>
      </c>
      <c r="K83" s="13" t="str">
        <f t="shared" si="20"/>
        <v/>
      </c>
      <c r="L83" s="13" t="str">
        <f t="shared" si="21"/>
        <v/>
      </c>
      <c r="M83" s="13">
        <f t="shared" si="22"/>
        <v>54</v>
      </c>
      <c r="N83" s="14" t="str">
        <f t="shared" si="23"/>
        <v/>
      </c>
      <c r="O83" s="14" t="str">
        <f t="shared" si="24"/>
        <v/>
      </c>
      <c r="P83" s="14" t="str">
        <f t="shared" si="25"/>
        <v/>
      </c>
      <c r="Q83" s="14" t="str">
        <f t="shared" si="26"/>
        <v/>
      </c>
      <c r="R83" s="14" t="e">
        <f t="shared" si="15"/>
        <v>#N/A</v>
      </c>
    </row>
    <row r="84" spans="1:18" x14ac:dyDescent="0.3">
      <c r="A84" s="12"/>
      <c r="B84" s="12"/>
      <c r="D84" t="str">
        <f t="shared" si="27"/>
        <v/>
      </c>
      <c r="E84" t="str">
        <f t="shared" si="28"/>
        <v/>
      </c>
      <c r="F84" t="str">
        <f t="shared" si="29"/>
        <v/>
      </c>
      <c r="G84">
        <f t="shared" si="16"/>
        <v>3.1666666666666661</v>
      </c>
      <c r="H84">
        <f t="shared" si="17"/>
        <v>-2.2028985507254184E-3</v>
      </c>
      <c r="I84">
        <f t="shared" si="18"/>
        <v>6.335536231884058</v>
      </c>
      <c r="J84" t="str">
        <f t="shared" si="19"/>
        <v/>
      </c>
      <c r="K84" s="13" t="str">
        <f t="shared" si="20"/>
        <v/>
      </c>
      <c r="L84" s="13" t="str">
        <f t="shared" si="21"/>
        <v/>
      </c>
      <c r="M84" s="13">
        <f t="shared" si="22"/>
        <v>55</v>
      </c>
      <c r="N84" s="14" t="str">
        <f t="shared" si="23"/>
        <v/>
      </c>
      <c r="O84" s="14" t="str">
        <f t="shared" si="24"/>
        <v/>
      </c>
      <c r="P84" s="14" t="str">
        <f t="shared" si="25"/>
        <v/>
      </c>
      <c r="Q84" s="14" t="str">
        <f t="shared" si="26"/>
        <v/>
      </c>
      <c r="R84" s="14" t="e">
        <f t="shared" si="15"/>
        <v>#N/A</v>
      </c>
    </row>
    <row r="85" spans="1:18" x14ac:dyDescent="0.3">
      <c r="A85" s="12"/>
      <c r="B85" s="12"/>
      <c r="D85" t="str">
        <f t="shared" si="27"/>
        <v/>
      </c>
      <c r="E85" t="str">
        <f t="shared" si="28"/>
        <v/>
      </c>
      <c r="F85" t="str">
        <f t="shared" si="29"/>
        <v/>
      </c>
      <c r="G85">
        <f t="shared" si="16"/>
        <v>3.1666666666666661</v>
      </c>
      <c r="H85">
        <f t="shared" si="17"/>
        <v>-2.2028985507254184E-3</v>
      </c>
      <c r="I85">
        <f t="shared" si="18"/>
        <v>6.335536231884058</v>
      </c>
      <c r="J85" t="str">
        <f t="shared" si="19"/>
        <v/>
      </c>
      <c r="K85" s="13" t="str">
        <f t="shared" si="20"/>
        <v/>
      </c>
      <c r="L85" s="13" t="str">
        <f t="shared" si="21"/>
        <v/>
      </c>
      <c r="M85" s="13">
        <f t="shared" si="22"/>
        <v>56</v>
      </c>
      <c r="N85" s="14" t="str">
        <f t="shared" si="23"/>
        <v/>
      </c>
      <c r="O85" s="14" t="str">
        <f t="shared" si="24"/>
        <v/>
      </c>
      <c r="P85" s="14" t="str">
        <f t="shared" si="25"/>
        <v/>
      </c>
      <c r="Q85" s="14" t="str">
        <f t="shared" si="26"/>
        <v/>
      </c>
      <c r="R85" s="14" t="e">
        <f t="shared" si="15"/>
        <v>#N/A</v>
      </c>
    </row>
    <row r="86" spans="1:18" x14ac:dyDescent="0.3">
      <c r="A86" s="12"/>
      <c r="B86" s="12"/>
      <c r="D86" t="str">
        <f t="shared" si="27"/>
        <v/>
      </c>
      <c r="E86" t="str">
        <f t="shared" si="28"/>
        <v/>
      </c>
      <c r="F86" t="str">
        <f t="shared" si="29"/>
        <v/>
      </c>
      <c r="G86">
        <f t="shared" si="16"/>
        <v>3.1666666666666661</v>
      </c>
      <c r="H86">
        <f t="shared" si="17"/>
        <v>-2.2028985507254184E-3</v>
      </c>
      <c r="I86">
        <f t="shared" si="18"/>
        <v>6.335536231884058</v>
      </c>
      <c r="J86" t="str">
        <f t="shared" si="19"/>
        <v/>
      </c>
      <c r="K86" s="13" t="str">
        <f t="shared" si="20"/>
        <v/>
      </c>
      <c r="L86" s="13" t="str">
        <f t="shared" si="21"/>
        <v/>
      </c>
      <c r="M86" s="13">
        <f t="shared" si="22"/>
        <v>57</v>
      </c>
      <c r="N86" s="14" t="str">
        <f t="shared" si="23"/>
        <v/>
      </c>
      <c r="O86" s="14" t="str">
        <f t="shared" si="24"/>
        <v/>
      </c>
      <c r="P86" s="14" t="str">
        <f t="shared" si="25"/>
        <v/>
      </c>
      <c r="Q86" s="14" t="str">
        <f t="shared" si="26"/>
        <v/>
      </c>
      <c r="R86" s="14" t="e">
        <f t="shared" si="15"/>
        <v>#N/A</v>
      </c>
    </row>
    <row r="87" spans="1:18" x14ac:dyDescent="0.3">
      <c r="A87" s="12"/>
      <c r="B87" s="12"/>
      <c r="D87" t="str">
        <f t="shared" si="27"/>
        <v/>
      </c>
      <c r="E87" t="str">
        <f t="shared" si="28"/>
        <v/>
      </c>
      <c r="F87" t="str">
        <f t="shared" si="29"/>
        <v/>
      </c>
      <c r="G87">
        <f t="shared" si="16"/>
        <v>3.1666666666666661</v>
      </c>
      <c r="H87">
        <f t="shared" si="17"/>
        <v>-2.2028985507254184E-3</v>
      </c>
      <c r="I87">
        <f t="shared" si="18"/>
        <v>6.335536231884058</v>
      </c>
      <c r="J87" t="str">
        <f t="shared" si="19"/>
        <v/>
      </c>
      <c r="K87" s="13" t="str">
        <f t="shared" si="20"/>
        <v/>
      </c>
      <c r="L87" s="13" t="str">
        <f t="shared" si="21"/>
        <v/>
      </c>
      <c r="M87" s="13">
        <f t="shared" si="22"/>
        <v>58</v>
      </c>
      <c r="N87" s="14" t="str">
        <f t="shared" si="23"/>
        <v/>
      </c>
      <c r="O87" s="14" t="str">
        <f t="shared" si="24"/>
        <v/>
      </c>
      <c r="P87" s="14" t="str">
        <f t="shared" si="25"/>
        <v/>
      </c>
      <c r="Q87" s="14" t="str">
        <f t="shared" si="26"/>
        <v/>
      </c>
      <c r="R87" s="14" t="e">
        <f t="shared" si="15"/>
        <v>#N/A</v>
      </c>
    </row>
    <row r="88" spans="1:18" x14ac:dyDescent="0.3">
      <c r="A88" s="12"/>
      <c r="B88" s="12"/>
      <c r="D88" t="str">
        <f t="shared" si="27"/>
        <v/>
      </c>
      <c r="E88" t="str">
        <f t="shared" si="28"/>
        <v/>
      </c>
      <c r="F88" t="str">
        <f t="shared" si="29"/>
        <v/>
      </c>
      <c r="G88">
        <f t="shared" si="16"/>
        <v>3.1666666666666661</v>
      </c>
      <c r="H88">
        <f t="shared" si="17"/>
        <v>-2.2028985507254184E-3</v>
      </c>
      <c r="I88">
        <f t="shared" si="18"/>
        <v>6.335536231884058</v>
      </c>
      <c r="J88" t="str">
        <f t="shared" si="19"/>
        <v/>
      </c>
      <c r="K88" s="13" t="str">
        <f t="shared" si="20"/>
        <v/>
      </c>
      <c r="L88" s="13" t="str">
        <f t="shared" si="21"/>
        <v/>
      </c>
      <c r="M88" s="13">
        <f t="shared" si="22"/>
        <v>59</v>
      </c>
      <c r="N88" s="14" t="str">
        <f t="shared" si="23"/>
        <v/>
      </c>
      <c r="O88" s="14" t="str">
        <f t="shared" si="24"/>
        <v/>
      </c>
      <c r="P88" s="14" t="str">
        <f t="shared" si="25"/>
        <v/>
      </c>
      <c r="Q88" s="14" t="str">
        <f t="shared" si="26"/>
        <v/>
      </c>
      <c r="R88" s="14" t="e">
        <f t="shared" si="15"/>
        <v>#N/A</v>
      </c>
    </row>
    <row r="89" spans="1:18" x14ac:dyDescent="0.3">
      <c r="A89" s="12"/>
      <c r="B89" s="12"/>
      <c r="D89" t="str">
        <f t="shared" si="27"/>
        <v/>
      </c>
      <c r="E89" t="str">
        <f t="shared" si="28"/>
        <v/>
      </c>
      <c r="F89" t="str">
        <f t="shared" si="29"/>
        <v/>
      </c>
      <c r="G89">
        <f t="shared" si="16"/>
        <v>3.1666666666666661</v>
      </c>
      <c r="H89">
        <f t="shared" si="17"/>
        <v>-2.2028985507254184E-3</v>
      </c>
      <c r="I89">
        <f t="shared" si="18"/>
        <v>6.335536231884058</v>
      </c>
      <c r="J89" t="str">
        <f t="shared" si="19"/>
        <v/>
      </c>
      <c r="K89" s="13" t="str">
        <f t="shared" si="20"/>
        <v/>
      </c>
      <c r="L89" s="13" t="str">
        <f t="shared" si="21"/>
        <v/>
      </c>
      <c r="M89" s="13">
        <f t="shared" si="22"/>
        <v>60</v>
      </c>
      <c r="N89" s="14" t="str">
        <f t="shared" si="23"/>
        <v/>
      </c>
      <c r="O89" s="14" t="str">
        <f t="shared" si="24"/>
        <v/>
      </c>
      <c r="P89" s="14" t="str">
        <f t="shared" si="25"/>
        <v/>
      </c>
      <c r="Q89" s="14" t="str">
        <f t="shared" si="26"/>
        <v/>
      </c>
      <c r="R89" s="14" t="e">
        <f t="shared" si="15"/>
        <v>#N/A</v>
      </c>
    </row>
    <row r="90" spans="1:18" x14ac:dyDescent="0.3">
      <c r="A90" s="12"/>
      <c r="B90" s="12"/>
      <c r="D90" t="str">
        <f t="shared" si="27"/>
        <v/>
      </c>
      <c r="E90" t="str">
        <f t="shared" si="28"/>
        <v/>
      </c>
      <c r="F90" t="str">
        <f t="shared" si="29"/>
        <v/>
      </c>
      <c r="G90">
        <f t="shared" si="16"/>
        <v>3.1666666666666661</v>
      </c>
      <c r="H90">
        <f t="shared" si="17"/>
        <v>-2.2028985507254184E-3</v>
      </c>
      <c r="I90">
        <f t="shared" si="18"/>
        <v>6.335536231884058</v>
      </c>
      <c r="J90" t="str">
        <f t="shared" si="19"/>
        <v/>
      </c>
      <c r="K90" s="13" t="str">
        <f t="shared" si="20"/>
        <v/>
      </c>
      <c r="L90" s="13" t="str">
        <f t="shared" si="21"/>
        <v/>
      </c>
      <c r="M90" s="13">
        <f t="shared" si="22"/>
        <v>61</v>
      </c>
      <c r="N90" s="14" t="str">
        <f t="shared" si="23"/>
        <v/>
      </c>
      <c r="O90" s="14" t="str">
        <f t="shared" si="24"/>
        <v/>
      </c>
      <c r="P90" s="14" t="str">
        <f t="shared" si="25"/>
        <v/>
      </c>
      <c r="Q90" s="14" t="str">
        <f t="shared" si="26"/>
        <v/>
      </c>
      <c r="R90" s="14" t="e">
        <f t="shared" si="15"/>
        <v>#N/A</v>
      </c>
    </row>
    <row r="91" spans="1:18" x14ac:dyDescent="0.3">
      <c r="A91" s="12"/>
      <c r="B91" s="12"/>
      <c r="D91" t="str">
        <f t="shared" si="27"/>
        <v/>
      </c>
      <c r="E91" t="str">
        <f t="shared" si="28"/>
        <v/>
      </c>
      <c r="F91" t="str">
        <f t="shared" si="29"/>
        <v/>
      </c>
      <c r="G91">
        <f t="shared" si="16"/>
        <v>3.1666666666666661</v>
      </c>
      <c r="H91">
        <f t="shared" si="17"/>
        <v>-2.2028985507254184E-3</v>
      </c>
      <c r="I91">
        <f t="shared" si="18"/>
        <v>6.335536231884058</v>
      </c>
      <c r="J91" t="str">
        <f t="shared" si="19"/>
        <v/>
      </c>
      <c r="K91" s="13" t="str">
        <f t="shared" si="20"/>
        <v/>
      </c>
      <c r="L91" s="13" t="str">
        <f t="shared" si="21"/>
        <v/>
      </c>
      <c r="M91" s="13">
        <f t="shared" si="22"/>
        <v>62</v>
      </c>
      <c r="N91" s="14" t="str">
        <f t="shared" si="23"/>
        <v/>
      </c>
      <c r="O91" s="14" t="str">
        <f t="shared" si="24"/>
        <v/>
      </c>
      <c r="P91" s="14" t="str">
        <f t="shared" si="25"/>
        <v/>
      </c>
      <c r="Q91" s="14" t="str">
        <f t="shared" si="26"/>
        <v/>
      </c>
      <c r="R91" s="14" t="e">
        <f t="shared" si="15"/>
        <v>#N/A</v>
      </c>
    </row>
    <row r="92" spans="1:18" x14ac:dyDescent="0.3">
      <c r="A92" s="12"/>
      <c r="B92" s="12"/>
      <c r="D92" t="str">
        <f t="shared" si="27"/>
        <v/>
      </c>
      <c r="E92" t="str">
        <f t="shared" si="28"/>
        <v/>
      </c>
      <c r="F92" t="str">
        <f t="shared" si="29"/>
        <v/>
      </c>
      <c r="G92">
        <f t="shared" si="16"/>
        <v>3.1666666666666661</v>
      </c>
      <c r="H92">
        <f t="shared" si="17"/>
        <v>-2.2028985507254184E-3</v>
      </c>
      <c r="I92">
        <f t="shared" si="18"/>
        <v>6.335536231884058</v>
      </c>
      <c r="J92" t="str">
        <f t="shared" si="19"/>
        <v/>
      </c>
      <c r="K92" s="13" t="str">
        <f t="shared" si="20"/>
        <v/>
      </c>
      <c r="L92" s="13" t="str">
        <f t="shared" si="21"/>
        <v/>
      </c>
      <c r="M92" s="13">
        <f t="shared" si="22"/>
        <v>63</v>
      </c>
      <c r="N92" s="14" t="str">
        <f t="shared" si="23"/>
        <v/>
      </c>
      <c r="O92" s="14" t="str">
        <f t="shared" si="24"/>
        <v/>
      </c>
      <c r="P92" s="14" t="str">
        <f t="shared" si="25"/>
        <v/>
      </c>
      <c r="Q92" s="14" t="str">
        <f t="shared" si="26"/>
        <v/>
      </c>
      <c r="R92" s="14" t="e">
        <f t="shared" si="15"/>
        <v>#N/A</v>
      </c>
    </row>
    <row r="93" spans="1:18" x14ac:dyDescent="0.3">
      <c r="A93" s="12"/>
      <c r="B93" s="12"/>
      <c r="D93" t="str">
        <f t="shared" si="27"/>
        <v/>
      </c>
      <c r="E93" t="str">
        <f t="shared" si="28"/>
        <v/>
      </c>
      <c r="F93" t="str">
        <f t="shared" si="29"/>
        <v/>
      </c>
      <c r="G93">
        <f t="shared" si="16"/>
        <v>3.1666666666666661</v>
      </c>
      <c r="H93">
        <f t="shared" si="17"/>
        <v>-2.2028985507254184E-3</v>
      </c>
      <c r="I93">
        <f t="shared" si="18"/>
        <v>6.335536231884058</v>
      </c>
      <c r="J93" t="str">
        <f t="shared" si="19"/>
        <v/>
      </c>
      <c r="K93" s="13" t="str">
        <f t="shared" si="20"/>
        <v/>
      </c>
      <c r="L93" s="13" t="str">
        <f t="shared" si="21"/>
        <v/>
      </c>
      <c r="M93" s="13">
        <f t="shared" si="22"/>
        <v>64</v>
      </c>
      <c r="N93" s="14" t="str">
        <f t="shared" si="23"/>
        <v/>
      </c>
      <c r="O93" s="14" t="str">
        <f t="shared" si="24"/>
        <v/>
      </c>
      <c r="P93" s="14" t="str">
        <f t="shared" si="25"/>
        <v/>
      </c>
      <c r="Q93" s="14" t="str">
        <f t="shared" si="26"/>
        <v/>
      </c>
      <c r="R93" s="14" t="e">
        <f t="shared" si="15"/>
        <v>#N/A</v>
      </c>
    </row>
    <row r="94" spans="1:18" x14ac:dyDescent="0.3">
      <c r="A94" s="12"/>
      <c r="B94" s="12"/>
      <c r="D94" t="str">
        <f t="shared" si="27"/>
        <v/>
      </c>
      <c r="E94" t="str">
        <f t="shared" si="28"/>
        <v/>
      </c>
      <c r="F94" t="str">
        <f t="shared" si="29"/>
        <v/>
      </c>
      <c r="G94">
        <f t="shared" si="16"/>
        <v>3.1666666666666661</v>
      </c>
      <c r="H94">
        <f t="shared" si="17"/>
        <v>-2.2028985507254184E-3</v>
      </c>
      <c r="I94">
        <f t="shared" si="18"/>
        <v>6.335536231884058</v>
      </c>
      <c r="J94" t="str">
        <f t="shared" si="19"/>
        <v/>
      </c>
      <c r="K94" s="13" t="str">
        <f t="shared" si="20"/>
        <v/>
      </c>
      <c r="L94" s="13" t="str">
        <f t="shared" si="21"/>
        <v/>
      </c>
      <c r="M94" s="13">
        <f t="shared" si="22"/>
        <v>65</v>
      </c>
      <c r="N94" s="14" t="str">
        <f t="shared" si="23"/>
        <v/>
      </c>
      <c r="O94" s="14" t="str">
        <f t="shared" si="24"/>
        <v/>
      </c>
      <c r="P94" s="14" t="str">
        <f t="shared" si="25"/>
        <v/>
      </c>
      <c r="Q94" s="14" t="str">
        <f t="shared" si="26"/>
        <v/>
      </c>
      <c r="R94" s="14" t="e">
        <f t="shared" si="15"/>
        <v>#N/A</v>
      </c>
    </row>
    <row r="95" spans="1:18" x14ac:dyDescent="0.3">
      <c r="A95" s="12"/>
      <c r="B95" s="12"/>
      <c r="D95" t="str">
        <f t="shared" si="27"/>
        <v/>
      </c>
      <c r="E95" t="str">
        <f t="shared" si="28"/>
        <v/>
      </c>
      <c r="F95" t="str">
        <f t="shared" si="29"/>
        <v/>
      </c>
      <c r="G95">
        <f t="shared" si="16"/>
        <v>3.1666666666666661</v>
      </c>
      <c r="H95">
        <f t="shared" si="17"/>
        <v>-2.2028985507254184E-3</v>
      </c>
      <c r="I95">
        <f t="shared" si="18"/>
        <v>6.335536231884058</v>
      </c>
      <c r="J95" t="str">
        <f t="shared" si="19"/>
        <v/>
      </c>
      <c r="K95" s="13" t="str">
        <f t="shared" si="20"/>
        <v/>
      </c>
      <c r="L95" s="13" t="str">
        <f t="shared" si="21"/>
        <v/>
      </c>
      <c r="M95" s="13">
        <f t="shared" si="22"/>
        <v>66</v>
      </c>
      <c r="N95" s="14" t="str">
        <f t="shared" si="23"/>
        <v/>
      </c>
      <c r="O95" s="14" t="str">
        <f t="shared" si="24"/>
        <v/>
      </c>
      <c r="P95" s="14" t="str">
        <f t="shared" si="25"/>
        <v/>
      </c>
      <c r="Q95" s="14" t="str">
        <f t="shared" si="26"/>
        <v/>
      </c>
      <c r="R95" s="14" t="e">
        <f t="shared" si="15"/>
        <v>#N/A</v>
      </c>
    </row>
    <row r="96" spans="1:18" x14ac:dyDescent="0.3">
      <c r="A96" s="12"/>
      <c r="B96" s="12"/>
      <c r="D96" t="str">
        <f t="shared" si="27"/>
        <v/>
      </c>
      <c r="E96" t="str">
        <f t="shared" si="28"/>
        <v/>
      </c>
      <c r="F96" t="str">
        <f t="shared" si="29"/>
        <v/>
      </c>
      <c r="G96">
        <f t="shared" si="16"/>
        <v>3.1666666666666661</v>
      </c>
      <c r="H96">
        <f t="shared" si="17"/>
        <v>-2.2028985507254184E-3</v>
      </c>
      <c r="I96">
        <f t="shared" si="18"/>
        <v>6.335536231884058</v>
      </c>
      <c r="J96" t="str">
        <f t="shared" si="19"/>
        <v/>
      </c>
      <c r="K96" s="13" t="str">
        <f t="shared" si="20"/>
        <v/>
      </c>
      <c r="L96" s="13" t="str">
        <f t="shared" si="21"/>
        <v/>
      </c>
      <c r="M96" s="13">
        <f t="shared" si="22"/>
        <v>67</v>
      </c>
      <c r="N96" s="14" t="str">
        <f t="shared" si="23"/>
        <v/>
      </c>
      <c r="O96" s="14" t="str">
        <f t="shared" si="24"/>
        <v/>
      </c>
      <c r="P96" s="14" t="str">
        <f t="shared" si="25"/>
        <v/>
      </c>
      <c r="Q96" s="14" t="str">
        <f t="shared" si="26"/>
        <v/>
      </c>
      <c r="R96" s="14" t="e">
        <f t="shared" si="15"/>
        <v>#N/A</v>
      </c>
    </row>
    <row r="97" spans="1:18" x14ac:dyDescent="0.3">
      <c r="A97" s="12"/>
      <c r="B97" s="12"/>
      <c r="D97" t="str">
        <f t="shared" si="27"/>
        <v/>
      </c>
      <c r="E97" t="str">
        <f t="shared" si="28"/>
        <v/>
      </c>
      <c r="F97" t="str">
        <f t="shared" si="29"/>
        <v/>
      </c>
      <c r="G97">
        <f t="shared" si="16"/>
        <v>3.1666666666666661</v>
      </c>
      <c r="H97">
        <f t="shared" si="17"/>
        <v>-2.2028985507254184E-3</v>
      </c>
      <c r="I97">
        <f t="shared" si="18"/>
        <v>6.335536231884058</v>
      </c>
      <c r="J97" t="str">
        <f t="shared" si="19"/>
        <v/>
      </c>
      <c r="K97" s="13" t="str">
        <f t="shared" si="20"/>
        <v/>
      </c>
      <c r="L97" s="13" t="str">
        <f t="shared" si="21"/>
        <v/>
      </c>
      <c r="M97" s="13">
        <f t="shared" si="22"/>
        <v>68</v>
      </c>
      <c r="N97" s="14" t="str">
        <f t="shared" si="23"/>
        <v/>
      </c>
      <c r="O97" s="14" t="str">
        <f t="shared" si="24"/>
        <v/>
      </c>
      <c r="P97" s="14" t="str">
        <f t="shared" si="25"/>
        <v/>
      </c>
      <c r="Q97" s="14" t="str">
        <f t="shared" si="26"/>
        <v/>
      </c>
      <c r="R97" s="14" t="e">
        <f t="shared" si="15"/>
        <v>#N/A</v>
      </c>
    </row>
    <row r="98" spans="1:18" x14ac:dyDescent="0.3">
      <c r="A98" s="12"/>
      <c r="B98" s="12"/>
      <c r="D98" t="str">
        <f t="shared" si="27"/>
        <v/>
      </c>
      <c r="E98" t="str">
        <f t="shared" si="28"/>
        <v/>
      </c>
      <c r="F98" t="str">
        <f t="shared" si="29"/>
        <v/>
      </c>
      <c r="G98">
        <f t="shared" si="16"/>
        <v>3.1666666666666661</v>
      </c>
      <c r="H98">
        <f t="shared" si="17"/>
        <v>-2.2028985507254184E-3</v>
      </c>
      <c r="I98">
        <f t="shared" si="18"/>
        <v>6.335536231884058</v>
      </c>
      <c r="J98" t="str">
        <f t="shared" si="19"/>
        <v/>
      </c>
      <c r="K98" s="13" t="str">
        <f t="shared" si="20"/>
        <v/>
      </c>
      <c r="L98" s="13" t="str">
        <f t="shared" si="21"/>
        <v/>
      </c>
      <c r="M98" s="13">
        <f t="shared" si="22"/>
        <v>69</v>
      </c>
      <c r="N98" s="14" t="str">
        <f t="shared" si="23"/>
        <v/>
      </c>
      <c r="O98" s="14" t="str">
        <f t="shared" si="24"/>
        <v/>
      </c>
      <c r="P98" s="14" t="str">
        <f t="shared" si="25"/>
        <v/>
      </c>
      <c r="Q98" s="14" t="str">
        <f t="shared" si="26"/>
        <v/>
      </c>
      <c r="R98" s="14" t="e">
        <f t="shared" si="15"/>
        <v>#N/A</v>
      </c>
    </row>
    <row r="99" spans="1:18" x14ac:dyDescent="0.3">
      <c r="A99" s="12"/>
      <c r="B99" s="12"/>
      <c r="D99" t="str">
        <f t="shared" si="27"/>
        <v/>
      </c>
      <c r="E99" t="str">
        <f t="shared" si="28"/>
        <v/>
      </c>
      <c r="F99" t="str">
        <f t="shared" si="29"/>
        <v/>
      </c>
      <c r="G99">
        <f t="shared" si="16"/>
        <v>3.1666666666666661</v>
      </c>
      <c r="H99">
        <f t="shared" si="17"/>
        <v>-2.2028985507254184E-3</v>
      </c>
      <c r="I99">
        <f t="shared" si="18"/>
        <v>6.335536231884058</v>
      </c>
      <c r="J99" t="str">
        <f t="shared" si="19"/>
        <v/>
      </c>
      <c r="K99" s="13" t="str">
        <f t="shared" si="20"/>
        <v/>
      </c>
      <c r="L99" s="13" t="str">
        <f t="shared" si="21"/>
        <v/>
      </c>
      <c r="M99" s="13">
        <f t="shared" si="22"/>
        <v>70</v>
      </c>
      <c r="N99" s="14" t="str">
        <f t="shared" si="23"/>
        <v/>
      </c>
      <c r="O99" s="14" t="str">
        <f t="shared" si="24"/>
        <v/>
      </c>
      <c r="P99" s="14" t="str">
        <f t="shared" si="25"/>
        <v/>
      </c>
      <c r="Q99" s="14" t="str">
        <f t="shared" si="26"/>
        <v/>
      </c>
      <c r="R99" s="14" t="e">
        <f t="shared" si="15"/>
        <v>#N/A</v>
      </c>
    </row>
    <row r="100" spans="1:18" x14ac:dyDescent="0.3">
      <c r="A100" s="12"/>
      <c r="B100" s="12"/>
      <c r="D100" t="str">
        <f t="shared" si="27"/>
        <v/>
      </c>
      <c r="E100" t="str">
        <f t="shared" si="28"/>
        <v/>
      </c>
      <c r="F100" t="str">
        <f t="shared" si="29"/>
        <v/>
      </c>
      <c r="G100">
        <f t="shared" si="16"/>
        <v>3.1666666666666661</v>
      </c>
      <c r="H100">
        <f t="shared" si="17"/>
        <v>-2.2028985507254184E-3</v>
      </c>
      <c r="I100">
        <f t="shared" si="18"/>
        <v>6.335536231884058</v>
      </c>
      <c r="J100" t="str">
        <f t="shared" si="19"/>
        <v/>
      </c>
      <c r="K100" s="13" t="str">
        <f t="shared" si="20"/>
        <v/>
      </c>
      <c r="L100" s="13" t="str">
        <f t="shared" si="21"/>
        <v/>
      </c>
      <c r="M100" s="13">
        <f t="shared" si="22"/>
        <v>71</v>
      </c>
      <c r="N100" s="14" t="str">
        <f t="shared" si="23"/>
        <v/>
      </c>
      <c r="O100" s="14" t="str">
        <f t="shared" si="24"/>
        <v/>
      </c>
      <c r="P100" s="14" t="str">
        <f t="shared" si="25"/>
        <v/>
      </c>
      <c r="Q100" s="14" t="str">
        <f t="shared" si="26"/>
        <v/>
      </c>
      <c r="R100" s="14" t="e">
        <f t="shared" si="15"/>
        <v>#N/A</v>
      </c>
    </row>
    <row r="101" spans="1:18" x14ac:dyDescent="0.3">
      <c r="A101" s="12"/>
      <c r="B101" s="12"/>
      <c r="D101" t="str">
        <f t="shared" si="27"/>
        <v/>
      </c>
      <c r="E101" t="str">
        <f t="shared" si="28"/>
        <v/>
      </c>
      <c r="F101" t="str">
        <f t="shared" si="29"/>
        <v/>
      </c>
      <c r="G101">
        <f t="shared" si="16"/>
        <v>3.1666666666666661</v>
      </c>
      <c r="H101">
        <f t="shared" si="17"/>
        <v>-2.2028985507254184E-3</v>
      </c>
      <c r="I101">
        <f t="shared" si="18"/>
        <v>6.335536231884058</v>
      </c>
      <c r="J101" t="str">
        <f t="shared" si="19"/>
        <v/>
      </c>
      <c r="K101" s="13" t="str">
        <f t="shared" si="20"/>
        <v/>
      </c>
      <c r="L101" s="13" t="str">
        <f t="shared" si="21"/>
        <v/>
      </c>
      <c r="M101" s="13">
        <f t="shared" si="22"/>
        <v>72</v>
      </c>
      <c r="N101" s="14" t="str">
        <f t="shared" si="23"/>
        <v/>
      </c>
      <c r="O101" s="14" t="str">
        <f t="shared" si="24"/>
        <v/>
      </c>
      <c r="P101" s="14" t="str">
        <f t="shared" si="25"/>
        <v/>
      </c>
      <c r="Q101" s="14" t="str">
        <f t="shared" si="26"/>
        <v/>
      </c>
      <c r="R101" s="14" t="e">
        <f t="shared" si="15"/>
        <v>#N/A</v>
      </c>
    </row>
    <row r="102" spans="1:18" x14ac:dyDescent="0.3">
      <c r="A102" s="12"/>
      <c r="B102" s="12"/>
      <c r="D102" t="str">
        <f t="shared" si="27"/>
        <v/>
      </c>
      <c r="E102" t="str">
        <f t="shared" si="28"/>
        <v/>
      </c>
      <c r="F102" t="str">
        <f t="shared" si="29"/>
        <v/>
      </c>
      <c r="G102">
        <f t="shared" si="16"/>
        <v>3.1666666666666661</v>
      </c>
      <c r="H102">
        <f t="shared" si="17"/>
        <v>-2.2028985507254184E-3</v>
      </c>
      <c r="I102">
        <f t="shared" si="18"/>
        <v>6.335536231884058</v>
      </c>
      <c r="J102" t="str">
        <f t="shared" si="19"/>
        <v/>
      </c>
      <c r="K102" s="13" t="str">
        <f t="shared" si="20"/>
        <v/>
      </c>
      <c r="L102" s="13" t="str">
        <f t="shared" si="21"/>
        <v/>
      </c>
      <c r="M102" s="13">
        <f t="shared" si="22"/>
        <v>73</v>
      </c>
      <c r="N102" s="14" t="str">
        <f t="shared" si="23"/>
        <v/>
      </c>
      <c r="O102" s="14" t="str">
        <f t="shared" si="24"/>
        <v/>
      </c>
      <c r="P102" s="14" t="str">
        <f t="shared" si="25"/>
        <v/>
      </c>
      <c r="Q102" s="14" t="str">
        <f t="shared" si="26"/>
        <v/>
      </c>
      <c r="R102" s="14" t="e">
        <f t="shared" si="15"/>
        <v>#N/A</v>
      </c>
    </row>
    <row r="103" spans="1:18" x14ac:dyDescent="0.3">
      <c r="A103" s="12"/>
      <c r="B103" s="12"/>
      <c r="D103" t="str">
        <f t="shared" si="27"/>
        <v/>
      </c>
      <c r="E103" t="str">
        <f t="shared" si="28"/>
        <v/>
      </c>
      <c r="F103" t="str">
        <f t="shared" si="29"/>
        <v/>
      </c>
      <c r="G103">
        <f t="shared" si="16"/>
        <v>3.1666666666666661</v>
      </c>
      <c r="H103">
        <f t="shared" si="17"/>
        <v>-2.2028985507254184E-3</v>
      </c>
      <c r="I103">
        <f t="shared" si="18"/>
        <v>6.335536231884058</v>
      </c>
      <c r="J103" t="str">
        <f t="shared" si="19"/>
        <v/>
      </c>
      <c r="K103" s="13" t="str">
        <f t="shared" si="20"/>
        <v/>
      </c>
      <c r="L103" s="13" t="str">
        <f t="shared" si="21"/>
        <v/>
      </c>
      <c r="M103" s="13">
        <f t="shared" si="22"/>
        <v>74</v>
      </c>
      <c r="N103" s="14" t="str">
        <f t="shared" si="23"/>
        <v/>
      </c>
      <c r="O103" s="14" t="str">
        <f t="shared" si="24"/>
        <v/>
      </c>
      <c r="P103" s="14" t="str">
        <f t="shared" si="25"/>
        <v/>
      </c>
      <c r="Q103" s="14" t="str">
        <f t="shared" si="26"/>
        <v/>
      </c>
      <c r="R103" s="14" t="e">
        <f t="shared" si="15"/>
        <v>#N/A</v>
      </c>
    </row>
    <row r="104" spans="1:18" x14ac:dyDescent="0.3">
      <c r="A104" s="12"/>
      <c r="B104" s="12"/>
      <c r="D104" t="str">
        <f t="shared" si="27"/>
        <v/>
      </c>
      <c r="E104" t="str">
        <f t="shared" si="28"/>
        <v/>
      </c>
      <c r="F104" t="str">
        <f t="shared" si="29"/>
        <v/>
      </c>
      <c r="G104">
        <f t="shared" si="16"/>
        <v>3.1666666666666661</v>
      </c>
      <c r="H104">
        <f t="shared" si="17"/>
        <v>-2.2028985507254184E-3</v>
      </c>
      <c r="I104">
        <f t="shared" si="18"/>
        <v>6.335536231884058</v>
      </c>
      <c r="J104" t="str">
        <f t="shared" si="19"/>
        <v/>
      </c>
      <c r="K104" s="13" t="str">
        <f t="shared" si="20"/>
        <v/>
      </c>
      <c r="L104" s="13" t="str">
        <f t="shared" si="21"/>
        <v/>
      </c>
      <c r="M104" s="13">
        <f t="shared" si="22"/>
        <v>75</v>
      </c>
      <c r="N104" s="14" t="str">
        <f t="shared" si="23"/>
        <v/>
      </c>
      <c r="O104" s="14" t="str">
        <f t="shared" si="24"/>
        <v/>
      </c>
      <c r="P104" s="14" t="str">
        <f t="shared" si="25"/>
        <v/>
      </c>
      <c r="Q104" s="14" t="str">
        <f t="shared" si="26"/>
        <v/>
      </c>
      <c r="R104" s="14" t="e">
        <f t="shared" si="15"/>
        <v>#N/A</v>
      </c>
    </row>
    <row r="105" spans="1:18" x14ac:dyDescent="0.3">
      <c r="A105" s="12"/>
      <c r="B105" s="12"/>
      <c r="D105" t="str">
        <f t="shared" si="27"/>
        <v/>
      </c>
      <c r="E105" t="str">
        <f t="shared" si="28"/>
        <v/>
      </c>
      <c r="F105" t="str">
        <f t="shared" si="29"/>
        <v/>
      </c>
      <c r="G105">
        <f t="shared" si="16"/>
        <v>3.1666666666666661</v>
      </c>
      <c r="H105">
        <f t="shared" si="17"/>
        <v>-2.2028985507254184E-3</v>
      </c>
      <c r="I105">
        <f t="shared" si="18"/>
        <v>6.335536231884058</v>
      </c>
      <c r="J105" t="str">
        <f t="shared" si="19"/>
        <v/>
      </c>
      <c r="K105" s="13" t="str">
        <f t="shared" si="20"/>
        <v/>
      </c>
      <c r="L105" s="13" t="str">
        <f t="shared" si="21"/>
        <v/>
      </c>
      <c r="M105" s="13">
        <f t="shared" si="22"/>
        <v>76</v>
      </c>
      <c r="N105" s="14" t="str">
        <f t="shared" si="23"/>
        <v/>
      </c>
      <c r="O105" s="14" t="str">
        <f t="shared" si="24"/>
        <v/>
      </c>
      <c r="P105" s="14" t="str">
        <f t="shared" si="25"/>
        <v/>
      </c>
      <c r="Q105" s="14" t="str">
        <f t="shared" si="26"/>
        <v/>
      </c>
      <c r="R105" s="14" t="e">
        <f t="shared" si="15"/>
        <v>#N/A</v>
      </c>
    </row>
  </sheetData>
  <mergeCells count="1">
    <mergeCell ref="A1:B3"/>
  </mergeCells>
  <conditionalFormatting sqref="N6:R105">
    <cfRule type="cellIs" dxfId="0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 Behav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Roenigk</dc:creator>
  <cp:lastModifiedBy>Dale Roenigk</cp:lastModifiedBy>
  <dcterms:created xsi:type="dcterms:W3CDTF">2022-10-27T13:50:17Z</dcterms:created>
  <dcterms:modified xsi:type="dcterms:W3CDTF">2022-10-27T13:50:47Z</dcterms:modified>
</cp:coreProperties>
</file>