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kay\Downloads\"/>
    </mc:Choice>
  </mc:AlternateContent>
  <xr:revisionPtr revIDLastSave="0" documentId="8_{97DB3D4C-F786-4915-85BB-80F555F204BA}" xr6:coauthVersionLast="47" xr6:coauthVersionMax="47" xr10:uidLastSave="{00000000-0000-0000-0000-000000000000}"/>
  <bookViews>
    <workbookView xWindow="3855" yWindow="3855" windowWidth="38700" windowHeight="15345" activeTab="1" xr2:uid="{C6E22D72-42A8-4988-A71B-31D2A355704C}"/>
  </bookViews>
  <sheets>
    <sheet name="Invoice" sheetId="3" r:id="rId1"/>
    <sheet name="Reimbursement Form" sheetId="1" r:id="rId2"/>
    <sheet name="Business Office Review" sheetId="2" r:id="rId3"/>
  </sheets>
  <definedNames>
    <definedName name="_xlnm.Print_Area" localSheetId="2">'Business Office Review'!$A$1:$N$23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" i="1" l="1"/>
  <c r="I16" i="1" s="1"/>
  <c r="B8" i="3" a="1"/>
  <c r="B8" i="3" s="1"/>
  <c r="B7" i="3" a="1"/>
  <c r="B7" i="3" s="1"/>
  <c r="B6" i="3" a="1"/>
  <c r="B6" i="3" s="1"/>
  <c r="G17" i="3"/>
  <c r="B5" i="3" s="1"/>
  <c r="C10" i="3" a="1"/>
  <c r="C10" i="3" s="1"/>
  <c r="G16" i="3" a="1"/>
  <c r="G16" i="3" s="1"/>
  <c r="B13" i="3" s="1"/>
  <c r="C21" i="3"/>
  <c r="C20" i="3"/>
  <c r="C19" i="3"/>
  <c r="G13" i="3" a="1"/>
  <c r="G13" i="3" s="1"/>
  <c r="G14" i="3" s="1"/>
  <c r="G9" i="3" a="1"/>
  <c r="G9" i="3" s="1"/>
  <c r="G12" i="3" s="1"/>
  <c r="G3" i="3" a="1"/>
  <c r="G3" i="3" s="1"/>
  <c r="N89" i="1" l="1"/>
  <c r="M88" i="1" s="1"/>
  <c r="Q21" i="1"/>
  <c r="R21" i="1" s="1"/>
  <c r="Q19" i="1"/>
  <c r="Q22" i="1"/>
  <c r="R22" i="1" s="1"/>
  <c r="Q20" i="1"/>
  <c r="R20" i="1" s="1"/>
  <c r="Q18" i="1"/>
  <c r="R18" i="1" s="1"/>
  <c r="Q17" i="1"/>
  <c r="R17" i="1" s="1"/>
  <c r="Q16" i="1"/>
  <c r="R16" i="1" s="1"/>
  <c r="Q15" i="1"/>
  <c r="R15" i="1" s="1"/>
  <c r="Q14" i="1"/>
  <c r="R14" i="1" s="1"/>
  <c r="Q13" i="1"/>
  <c r="R13" i="1" s="1"/>
  <c r="Q12" i="1"/>
  <c r="R12" i="1" s="1"/>
  <c r="Q11" i="1"/>
  <c r="R11" i="1" s="1"/>
  <c r="Q10" i="1"/>
  <c r="R10" i="1" s="1"/>
  <c r="C67" i="1"/>
  <c r="F80" i="1" s="1"/>
  <c r="C40" i="1"/>
  <c r="G33" i="1"/>
  <c r="C18" i="3" s="1"/>
  <c r="C24" i="3" s="1"/>
  <c r="Q23" i="1" l="1"/>
  <c r="C93" i="1" s="1"/>
  <c r="R19" i="1"/>
  <c r="C54" i="1"/>
  <c r="G5" i="3" l="1" a="1"/>
  <c r="G5" i="3" s="1"/>
  <c r="C5" i="3" s="1"/>
  <c r="C84" i="1"/>
  <c r="L5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<sst xmlns="http://schemas.openxmlformats.org/spreadsheetml/2006/main" count="106" uniqueCount="99">
  <si>
    <t>Expenses to be Reimbursed</t>
  </si>
  <si>
    <t>Other:</t>
  </si>
  <si>
    <t>Amount</t>
  </si>
  <si>
    <t>Cost Code (if applicable):</t>
  </si>
  <si>
    <t>Your Information</t>
  </si>
  <si>
    <t>Rate:</t>
  </si>
  <si>
    <t>Expense Type</t>
  </si>
  <si>
    <t>Reimbursement Total</t>
  </si>
  <si>
    <t>Other charges:</t>
  </si>
  <si>
    <t>Total charges to Ramp card for this trip:</t>
  </si>
  <si>
    <t>Please include details of out of pocket expenses for this trip for which you are requesting reimbursement. Do not include any expenses paid with your SOG Services Credit Card.</t>
  </si>
  <si>
    <t xml:space="preserve">Registration: </t>
  </si>
  <si>
    <t xml:space="preserve">Airfare: </t>
  </si>
  <si>
    <t xml:space="preserve">Rental car: </t>
  </si>
  <si>
    <t xml:space="preserve">Parking: </t>
  </si>
  <si>
    <t xml:space="preserve">Miles: </t>
  </si>
  <si>
    <t xml:space="preserve">Per Diems: </t>
  </si>
  <si>
    <t xml:space="preserve">Street Address: </t>
  </si>
  <si>
    <t xml:space="preserve">City, State, Zip Code: </t>
  </si>
  <si>
    <t xml:space="preserve">Travel Start Date: </t>
  </si>
  <si>
    <t xml:space="preserve">Purpose of Travel: </t>
  </si>
  <si>
    <t xml:space="preserve">Email: </t>
  </si>
  <si>
    <t xml:space="preserve">Phone Number: </t>
  </si>
  <si>
    <t xml:space="preserve">Travel End Date: </t>
  </si>
  <si>
    <t>Amount:</t>
  </si>
  <si>
    <t>Acknowledgement</t>
  </si>
  <si>
    <t>Signature:</t>
  </si>
  <si>
    <t>Please include details of other expenses for this trip charged to your SOG Services Credit Card. This is for information purposes only; these expenses will not reimbursed.</t>
  </si>
  <si>
    <t>Expenses on Your SOG Services (Ramp) Credit Card</t>
  </si>
  <si>
    <t xml:space="preserve">Destination: </t>
  </si>
  <si>
    <t>(Only enter lodging amount here if paid out of pocket; otherwise, enter in Credit Card Section below.)</t>
  </si>
  <si>
    <t xml:space="preserve">Lodging*: </t>
  </si>
  <si>
    <t>*Lodging expenses must be justified if the rate is more than 50% higher than the rate established by the US GSA based on the date and destination.</t>
  </si>
  <si>
    <t>Supervisor Approval:</t>
  </si>
  <si>
    <t>My supervisor has granted prior approval for this trip and approval is documented via email</t>
  </si>
  <si>
    <t>Supervisor Name:</t>
  </si>
  <si>
    <t>SOGS uses federal per diem rates. Please calculate per diems using this online tool, enter the total here, and attach a pdf summary to your request.</t>
  </si>
  <si>
    <t>All charges to Ramp Card (for lodging, airfare, car rental, etc) have been reconciled with receipts attached</t>
  </si>
  <si>
    <t>Mileage is correct and map summary is provided</t>
  </si>
  <si>
    <t>Per diem is correct (correct destination city is used) and PDF summary is provided</t>
  </si>
  <si>
    <t>All charges to Ramp Card are reflected in the "Expenses on your SOG Services Ramp Card" section</t>
  </si>
  <si>
    <t>All charges to Ramp Card are organized into a single "Trip" in Ramp</t>
  </si>
  <si>
    <t>Prior Approval from supervisor has been confirmed and supervisor name is reflected on form</t>
  </si>
  <si>
    <t>Signature field is complete</t>
  </si>
  <si>
    <t>Acknowledgement is checked</t>
  </si>
  <si>
    <t>All required personal information is provided</t>
  </si>
  <si>
    <t>An appropriate business justification is provided</t>
  </si>
  <si>
    <t>Receipts are provided for "Other" expenses</t>
  </si>
  <si>
    <t>SOG Services, Inc. Travel Expense Form - Business Office Review checklist</t>
  </si>
  <si>
    <t>Lodging is included for overnight travel or an explanation is included if there were no lodging expenses</t>
  </si>
  <si>
    <t>SOG Services, Inc. and SOG Foundation, Inc. Travel Expense Form</t>
  </si>
  <si>
    <t>Required</t>
  </si>
  <si>
    <t>Cost code is provided if associated with a course or service agreement</t>
  </si>
  <si>
    <t>Validation</t>
  </si>
  <si>
    <t xml:space="preserve">Ground Transporation: </t>
  </si>
  <si>
    <t>Reconciled in Ramp?</t>
  </si>
  <si>
    <t>Receipt Provided?</t>
  </si>
  <si>
    <t>I certify this is a true and accurate statement of the expenses and allowances incurred in service to SOG Services, Inc. or School of Government Foundation, Inc. and that I have not claimed reimbursement for expenses paid or to be paid by another organization.</t>
  </si>
  <si>
    <t xml:space="preserve"> </t>
  </si>
  <si>
    <t>Name</t>
  </si>
  <si>
    <t>ITEM DESCRIPTION</t>
  </si>
  <si>
    <t>AMOUNT</t>
  </si>
  <si>
    <t xml:space="preserve">First Name: </t>
  </si>
  <si>
    <t>Last Name:</t>
  </si>
  <si>
    <t>Trip Total: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</si>
  <si>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</si>
  <si>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</si>
  <si>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</si>
  <si>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</si>
  <si>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</si>
  <si>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</si>
  <si>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</si>
  <si>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</si>
  <si>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</si>
  <si>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</si>
  <si>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</si>
  <si>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</si>
  <si>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Month Num</t>
  </si>
  <si>
    <t>Month Text</t>
  </si>
  <si>
    <t>Year Full</t>
  </si>
  <si>
    <t>Year Abbr</t>
  </si>
  <si>
    <t>SOG Services</t>
  </si>
  <si>
    <t>Mileage</t>
  </si>
  <si>
    <t>Per Diem</t>
  </si>
  <si>
    <t>Lodging</t>
  </si>
  <si>
    <t>Other</t>
  </si>
  <si>
    <t>SOG Employee Travel Reimbursement</t>
  </si>
  <si>
    <t>Memo:</t>
  </si>
  <si>
    <t>Travel to:</t>
  </si>
  <si>
    <t>INVOICE #:</t>
  </si>
  <si>
    <t>DATE:</t>
  </si>
  <si>
    <t>BILL TO:</t>
  </si>
  <si>
    <t>SOG Foundation</t>
  </si>
  <si>
    <t>Name:</t>
  </si>
  <si>
    <t>PAY TO:</t>
  </si>
  <si>
    <t>TOTAL DUE:</t>
  </si>
  <si>
    <t>Preferred Payment Method:</t>
  </si>
  <si>
    <t>ACH</t>
  </si>
  <si>
    <t>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</si>
</sst>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164" formatCode="_(&quot;$&quot;* #,##0.000_);_(&quot;$&quot;* \(#,##0.000\);_(&quot;$&quot;* &quot;-&quot;??_);_(@_)"/>
    <numFmt numFmtId="165" formatCode="_(&quot;$&quot;* #,##0.000_);_(&quot;$&quot;* \(#,##0.000\);_(&quot;$&quot;* &quot;-&quot;???_);_(@_)"/>
    <numFmt numFmtId="166" formatCode="&quot;$&quot;#,##0.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8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u/>
      <sz val="18"/>
      <color theme="8" tint="-0.249977111117893"/>
      <name val="Calibri"/>
      <family val="2"/>
      <scheme val="minor"/>
    </font>
    <font>
      <u/>
      <sz val="11"/>
      <color theme="8" tint="-0.249977111117893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Lucida Handwriting"/>
      <family val="4"/>
    </font>
    <font>
      <sz val="16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4" tint="-0.249977111117893"/>
      <name val="Calibri Light"/>
      <family val="2"/>
      <scheme val="major"/>
    </font>
    <font>
      <b/>
      <sz val="14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2"/>
      <color theme="4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4" tint="-0.2499465926084170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1"/>
      <name val="Arial"/>
      <family val="2"/>
    </font>
    <font>
      <b/>
      <sz val="22"/>
      <color theme="4" tint="-0.249977111117893"/>
      <name val="Calibri Light"/>
      <family val="2"/>
      <scheme val="major"/>
    </font>
    <font>
      <sz val="11"/>
      <color theme="2"/>
      <name val="Calibri"/>
      <family val="2"/>
      <scheme val="minor"/>
    </font>
    <font>
      <sz val="14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4659260841701"/>
        <bgColor theme="4" tint="-0.24994659260841701"/>
      </patternFill>
    </fill>
    <fill>
      <patternFill patternType="solid">
        <fgColor theme="1" tint="0.49998474074526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 style="thick">
        <color theme="4" tint="-0.24994659260841701"/>
      </top>
      <bottom/>
      <diagonal/>
    </border>
    <border>
      <left style="thin">
        <color theme="8"/>
      </left>
      <right/>
      <top style="thin">
        <color theme="8"/>
      </top>
      <bottom style="thin">
        <color theme="4" tint="-0.24994659260841701"/>
      </bottom>
      <diagonal/>
    </border>
    <border>
      <left style="thin">
        <color theme="8"/>
      </left>
      <right/>
      <top/>
      <bottom/>
      <diagonal/>
    </border>
    <border>
      <left/>
      <right/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 style="thin">
        <color theme="4" tint="-0.24994659260841701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17">
    <xf numFmtId="0" fontId="0" fillId="0" borderId="0" xfId="0"/>
    <xf numFmtId="0" fontId="7" fillId="4" borderId="0" xfId="0" applyFont="1" applyFill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/>
    </xf>
    <xf numFmtId="165" fontId="0" fillId="0" borderId="0" xfId="0" applyNumberFormat="1"/>
    <xf numFmtId="164" fontId="0" fillId="0" borderId="0" xfId="1" applyNumberFormat="1" applyFont="1" applyFill="1" applyProtection="1"/>
    <xf numFmtId="0" fontId="2" fillId="0" borderId="0" xfId="0" applyFont="1"/>
    <xf numFmtId="0" fontId="8" fillId="4" borderId="0" xfId="0" applyFont="1" applyFill="1" applyAlignment="1">
      <alignment horizontal="left"/>
    </xf>
    <xf numFmtId="44" fontId="8" fillId="4" borderId="0" xfId="0" applyNumberFormat="1" applyFont="1" applyFill="1"/>
    <xf numFmtId="0" fontId="3" fillId="3" borderId="0" xfId="0" applyFont="1" applyFill="1" applyAlignment="1">
      <alignment horizontal="left"/>
    </xf>
    <xf numFmtId="0" fontId="0" fillId="3" borderId="0" xfId="0" applyFill="1"/>
    <xf numFmtId="0" fontId="6" fillId="3" borderId="0" xfId="0" applyFont="1" applyFill="1" applyAlignment="1">
      <alignment horizontal="left"/>
    </xf>
    <xf numFmtId="0" fontId="2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0" fontId="2" fillId="3" borderId="0" xfId="0" applyFont="1" applyFill="1"/>
    <xf numFmtId="44" fontId="2" fillId="3" borderId="0" xfId="0" applyNumberFormat="1" applyFont="1" applyFill="1"/>
    <xf numFmtId="164" fontId="1" fillId="0" borderId="0" xfId="1" applyNumberFormat="1" applyFont="1" applyAlignment="1" applyProtection="1">
      <alignment horizontal="left"/>
    </xf>
    <xf numFmtId="0" fontId="9" fillId="0" borderId="0" xfId="0" applyFont="1" applyAlignment="1">
      <alignment horizontal="left"/>
    </xf>
    <xf numFmtId="0" fontId="10" fillId="0" borderId="0" xfId="0" applyFont="1"/>
    <xf numFmtId="0" fontId="0" fillId="0" borderId="0" xfId="0" applyAlignment="1">
      <alignment wrapText="1"/>
    </xf>
    <xf numFmtId="166" fontId="0" fillId="2" borderId="1" xfId="1" applyNumberFormat="1" applyFont="1" applyFill="1" applyBorder="1" applyProtection="1">
      <protection locked="0"/>
    </xf>
    <xf numFmtId="0" fontId="0" fillId="0" borderId="0" xfId="0" applyAlignment="1">
      <alignment horizontal="left"/>
    </xf>
    <xf numFmtId="44" fontId="0" fillId="3" borderId="0" xfId="1" applyFont="1" applyFill="1" applyAlignment="1" applyProtection="1">
      <alignment horizontal="left"/>
    </xf>
    <xf numFmtId="0" fontId="0" fillId="3" borderId="0" xfId="0" applyFill="1" applyAlignment="1">
      <alignment horizontal="left"/>
    </xf>
    <xf numFmtId="0" fontId="2" fillId="3" borderId="0" xfId="0" applyFont="1" applyFill="1" applyAlignment="1">
      <alignment horizontal="left"/>
    </xf>
    <xf numFmtId="1" fontId="0" fillId="2" borderId="1" xfId="1" applyNumberFormat="1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166" fontId="0" fillId="0" borderId="0" xfId="0" applyNumberFormat="1"/>
    <xf numFmtId="166" fontId="0" fillId="2" borderId="1" xfId="1" applyNumberFormat="1" applyFont="1" applyFill="1" applyBorder="1" applyAlignment="1" applyProtection="1">
      <alignment horizontal="center"/>
      <protection locked="0"/>
    </xf>
    <xf numFmtId="166" fontId="0" fillId="0" borderId="0" xfId="0" applyNumberFormat="1" applyAlignment="1">
      <alignment horizontal="center"/>
    </xf>
    <xf numFmtId="166" fontId="0" fillId="3" borderId="0" xfId="1" applyNumberFormat="1" applyFont="1" applyFill="1" applyAlignment="1" applyProtection="1">
      <alignment horizontal="left"/>
    </xf>
    <xf numFmtId="0" fontId="11" fillId="0" borderId="0" xfId="0" applyFont="1" applyAlignment="1">
      <alignment horizontal="left"/>
    </xf>
    <xf numFmtId="0" fontId="11" fillId="0" borderId="0" xfId="0" applyFont="1"/>
    <xf numFmtId="0" fontId="12" fillId="0" borderId="0" xfId="0" applyFont="1"/>
    <xf numFmtId="0" fontId="0" fillId="0" borderId="0" xfId="0">
      <extLst>
        <ext xmlns:xfpb="http://schemas.microsoft.com/office/spreadsheetml/2022/featurepropertybag" uri="{C7286773-470A-42A8-94C5-96B5CB345126}">
          <xfpb:xfComplement i="0"/>
        </ext>
      </extLst>
    </xf>
    <xf numFmtId="0" fontId="7" fillId="0" borderId="0" xfId="0" applyFont="1"/>
    <xf numFmtId="0" fontId="16" fillId="0" borderId="0" xfId="0" applyFont="1"/>
    <xf numFmtId="0" fontId="0" fillId="3" borderId="0" xfId="0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5" borderId="0" xfId="0" applyFont="1" applyFill="1">
      <extLst>
        <ext xmlns:xfpb="http://schemas.microsoft.com/office/spreadsheetml/2022/featurepropertybag" uri="{C7286773-470A-42A8-94C5-96B5CB345126}">
          <xfpb:xfComplement i="0"/>
        </ext>
      </extLst>
    </xf>
    <xf numFmtId="0" fontId="14" fillId="0" borderId="0" xfId="0" applyFont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21" fillId="5" borderId="0" xfId="0" applyFont="1" applyFill="1" applyAlignment="1">
      <alignment horizontal="left" indent="2"/>
    </xf>
    <xf numFmtId="0" fontId="22" fillId="5" borderId="0" xfId="0" applyFont="1" applyFill="1" applyAlignment="1">
      <alignment horizontal="left" indent="2"/>
    </xf>
    <xf numFmtId="0" fontId="24" fillId="0" borderId="0" xfId="0" applyFont="1"/>
    <xf numFmtId="0" fontId="22" fillId="5" borderId="0" xfId="0" applyFont="1" applyFill="1" applyAlignment="1">
      <alignment horizontal="left" vertical="top" indent="2"/>
    </xf>
    <xf numFmtId="0" fontId="0" fillId="0" borderId="0" xfId="0" applyAlignment="1">
      <alignment vertical="top"/>
    </xf>
    <xf numFmtId="0" fontId="0" fillId="0" borderId="0" xfId="0" applyAlignment="1">
      <alignment vertical="center"/>
    </xf>
    <xf numFmtId="0" fontId="26" fillId="6" borderId="0" xfId="0" applyFont="1" applyFill="1" applyAlignment="1">
      <alignment horizontal="right" vertical="center" indent="2"/>
    </xf>
    <xf numFmtId="166" fontId="26" fillId="6" borderId="0" xfId="0" applyNumberFormat="1" applyFont="1" applyFill="1" applyAlignment="1">
      <alignment horizontal="left" vertical="center" indent="2"/>
    </xf>
    <xf numFmtId="0" fontId="8" fillId="4" borderId="0" xfId="0" applyFont="1" applyFill="1" applyAlignment="1">
      <alignment horizontal="right" vertical="center" indent="2"/>
    </xf>
    <xf numFmtId="166" fontId="27" fillId="4" borderId="0" xfId="0" applyNumberFormat="1" applyFont="1" applyFill="1" applyAlignment="1">
      <alignment horizontal="left" vertical="center" indent="2"/>
    </xf>
    <xf numFmtId="0" fontId="28" fillId="6" borderId="0" xfId="0" applyFont="1" applyFill="1"/>
    <xf numFmtId="0" fontId="0" fillId="6" borderId="10" xfId="0" applyFill="1" applyBorder="1"/>
    <xf numFmtId="0" fontId="0" fillId="2" borderId="1" xfId="0" applyFill="1" applyBorder="1" applyProtection="1">
      <protection locked="0"/>
    </xf>
    <xf numFmtId="0" fontId="8" fillId="8" borderId="0" xfId="0" applyFont="1" applyFill="1" applyAlignment="1">
      <alignment horizontal="left"/>
    </xf>
    <xf numFmtId="0" fontId="7" fillId="8" borderId="0" xfId="0" applyFont="1" applyFill="1"/>
    <xf numFmtId="2" fontId="0" fillId="0" borderId="0" xfId="0" applyNumberFormat="1"/>
    <xf numFmtId="2" fontId="24" fillId="0" borderId="0" xfId="0" applyNumberFormat="1" applyFont="1"/>
    <xf numFmtId="49" fontId="0" fillId="0" borderId="0" xfId="0" applyNumberFormat="1" applyAlignment="1">
      <alignment horizontal="right"/>
    </xf>
    <xf numFmtId="0" fontId="8" fillId="7" borderId="0" xfId="0" applyFont="1" applyFill="1" applyAlignment="1">
      <alignment horizontal="left" vertical="center" indent="2"/>
    </xf>
    <xf numFmtId="0" fontId="25" fillId="6" borderId="0" xfId="0" applyFont="1" applyFill="1" applyAlignment="1">
      <alignment horizontal="left" vertical="center" indent="2"/>
    </xf>
    <xf numFmtId="166" fontId="25" fillId="6" borderId="13" xfId="0" applyNumberFormat="1" applyFont="1" applyFill="1" applyBorder="1" applyAlignment="1">
      <alignment horizontal="left" vertical="center" indent="2"/>
    </xf>
    <xf numFmtId="0" fontId="25" fillId="6" borderId="14" xfId="0" applyFont="1" applyFill="1" applyBorder="1" applyAlignment="1">
      <alignment horizontal="left" vertical="center" indent="2"/>
    </xf>
    <xf numFmtId="166" fontId="25" fillId="6" borderId="15" xfId="0" applyNumberFormat="1" applyFont="1" applyFill="1" applyBorder="1" applyAlignment="1">
      <alignment horizontal="left" vertical="center" indent="2"/>
    </xf>
    <xf numFmtId="0" fontId="25" fillId="6" borderId="16" xfId="0" applyFont="1" applyFill="1" applyBorder="1" applyAlignment="1">
      <alignment horizontal="left" vertical="center" indent="2"/>
    </xf>
    <xf numFmtId="166" fontId="25" fillId="6" borderId="12" xfId="0" applyNumberFormat="1" applyFont="1" applyFill="1" applyBorder="1" applyAlignment="1">
      <alignment horizontal="left" vertical="center" indent="2"/>
    </xf>
    <xf numFmtId="0" fontId="22" fillId="5" borderId="0" xfId="0" applyFont="1" applyFill="1" applyAlignment="1">
      <alignment horizontal="left" vertical="center"/>
    </xf>
    <xf numFmtId="14" fontId="23" fillId="5" borderId="0" xfId="0" applyNumberFormat="1" applyFont="1" applyFill="1" applyAlignment="1">
      <alignment horizontal="left" vertical="center"/>
    </xf>
    <xf numFmtId="0" fontId="21" fillId="5" borderId="0" xfId="0" applyFont="1" applyFill="1" applyAlignment="1">
      <alignment horizontal="left"/>
    </xf>
    <xf numFmtId="0" fontId="22" fillId="5" borderId="0" xfId="0" applyFont="1" applyFill="1" applyAlignment="1">
      <alignment horizontal="left" vertical="top" wrapText="1"/>
    </xf>
    <xf numFmtId="0" fontId="0" fillId="0" borderId="3" xfId="0" applyBorder="1" applyAlignment="1">
      <alignment horizontal="left"/>
    </xf>
    <xf numFmtId="14" fontId="22" fillId="5" borderId="0" xfId="0" applyNumberFormat="1" applyFont="1" applyFill="1" applyAlignment="1">
      <alignment horizontal="left" vertical="center"/>
    </xf>
    <xf numFmtId="0" fontId="30" fillId="5" borderId="0" xfId="0" applyFont="1" applyFill="1" applyAlignment="1">
      <alignment horizontal="left" vertical="center"/>
    </xf>
    <xf numFmtId="0" fontId="31" fillId="0" borderId="0" xfId="0" applyFont="1" applyAlignment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18" fillId="0" borderId="0" xfId="0" applyFont="1" applyAlignment="1">
      <alignment horizontal="left"/>
      <extLst>
        <ext xmlns:xfpb="http://schemas.microsoft.com/office/spreadsheetml/2022/featurepropertybag" uri="{C7286773-470A-42A8-94C5-96B5CB345126}">
          <xfpb:xfComplement i="0"/>
        </ext>
      </extLst>
    </xf>
    <xf numFmtId="0" fontId="29" fillId="5" borderId="11" xfId="0" applyFont="1" applyFill="1" applyBorder="1" applyAlignment="1">
      <alignment horizontal="right"/>
    </xf>
    <xf numFmtId="0" fontId="20" fillId="5" borderId="0" xfId="0" applyFont="1" applyFill="1" applyAlignment="1">
      <alignment horizontal="left" vertical="top" wrapText="1" indent="15"/>
    </xf>
    <xf numFmtId="0" fontId="22" fillId="5" borderId="0" xfId="0" applyFont="1" applyFill="1" applyAlignment="1">
      <alignment horizontal="left" vertical="top" wrapText="1" indent="2"/>
    </xf>
    <xf numFmtId="0" fontId="2" fillId="0" borderId="0" xfId="0" applyFont="1" applyAlignment="1">
      <alignment horizontal="right" wrapText="1"/>
    </xf>
    <xf numFmtId="0" fontId="32" fillId="0" borderId="0" xfId="0" applyFont="1" applyAlignment="1">
      <alignment horizontal="left" wrapText="1" indent="3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0" xfId="0" applyFill="1" applyAlignment="1" applyProtection="1">
      <alignment horizontal="left"/>
      <protection locked="0"/>
    </xf>
    <xf numFmtId="166" fontId="8" fillId="8" borderId="0" xfId="0" applyNumberFormat="1" applyFont="1" applyFill="1" applyAlignment="1">
      <alignment horizontal="center"/>
    </xf>
    <xf numFmtId="49" fontId="0" fillId="2" borderId="1" xfId="1" applyNumberFormat="1" applyFont="1" applyFill="1" applyBorder="1" applyAlignment="1" applyProtection="1">
      <alignment horizontal="left" wrapText="1"/>
      <protection locked="0"/>
    </xf>
    <xf numFmtId="0" fontId="4" fillId="0" borderId="0" xfId="2" applyAlignment="1" applyProtection="1">
      <alignment horizontal="left" wrapText="1"/>
    </xf>
    <xf numFmtId="14" fontId="0" fillId="2" borderId="1" xfId="0" applyNumberFormat="1" applyFill="1" applyBorder="1" applyAlignment="1" applyProtection="1">
      <alignment horizontal="left"/>
      <protection locked="0"/>
    </xf>
    <xf numFmtId="0" fontId="2" fillId="0" borderId="0" xfId="0" applyFont="1" applyAlignment="1">
      <alignment horizontal="right"/>
    </xf>
    <xf numFmtId="0" fontId="2" fillId="3" borderId="0" xfId="0" applyFont="1" applyFill="1" applyAlignment="1">
      <alignment horizontal="right"/>
    </xf>
    <xf numFmtId="0" fontId="6" fillId="3" borderId="0" xfId="0" applyFont="1" applyFill="1" applyAlignment="1">
      <alignment horizontal="left" wrapText="1"/>
    </xf>
    <xf numFmtId="44" fontId="0" fillId="2" borderId="1" xfId="1" applyFont="1" applyFill="1" applyBorder="1" applyAlignment="1" applyProtection="1">
      <alignment horizontal="left"/>
      <protection locked="0"/>
    </xf>
    <xf numFmtId="166" fontId="0" fillId="2" borderId="1" xfId="1" applyNumberFormat="1" applyFont="1" applyFill="1" applyBorder="1" applyAlignment="1" applyProtection="1">
      <alignment horizontal="left"/>
      <protection locked="0"/>
    </xf>
    <xf numFmtId="0" fontId="17" fillId="3" borderId="0" xfId="0" applyFont="1" applyFill="1" applyAlignment="1">
      <alignment horizontal="center"/>
    </xf>
    <xf numFmtId="0" fontId="19" fillId="0" borderId="0" xfId="0" applyFont="1" applyAlignment="1">
      <alignment horizontal="left" vertical="center" wrapText="1"/>
    </xf>
    <xf numFmtId="0" fontId="14" fillId="0" borderId="0" xfId="0" applyFont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2" xfId="0" applyFill="1" applyBorder="1" applyAlignment="1" applyProtection="1">
      <alignment horizontal="left" vertical="top" wrapText="1"/>
      <protection locked="0"/>
    </xf>
    <xf numFmtId="0" fontId="0" fillId="2" borderId="3" xfId="0" applyFill="1" applyBorder="1" applyAlignment="1" applyProtection="1">
      <alignment horizontal="left" vertical="top" wrapText="1"/>
      <protection locked="0"/>
    </xf>
    <xf numFmtId="0" fontId="0" fillId="2" borderId="4" xfId="0" applyFill="1" applyBorder="1" applyAlignment="1" applyProtection="1">
      <alignment horizontal="left" vertical="top" wrapText="1"/>
      <protection locked="0"/>
    </xf>
    <xf numFmtId="0" fontId="0" fillId="2" borderId="5" xfId="0" applyFill="1" applyBorder="1" applyAlignment="1" applyProtection="1">
      <alignment horizontal="left" vertical="top" wrapText="1"/>
      <protection locked="0"/>
    </xf>
    <xf numFmtId="0" fontId="0" fillId="2" borderId="0" xfId="0" applyFill="1" applyAlignment="1" applyProtection="1">
      <alignment horizontal="left" vertical="top" wrapText="1"/>
      <protection locked="0"/>
    </xf>
    <xf numFmtId="0" fontId="0" fillId="2" borderId="6" xfId="0" applyFill="1" applyBorder="1" applyAlignment="1" applyProtection="1">
      <alignment horizontal="left" vertical="top" wrapText="1"/>
      <protection locked="0"/>
    </xf>
    <xf numFmtId="0" fontId="0" fillId="2" borderId="7" xfId="0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0" fillId="2" borderId="8" xfId="0" applyFill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13" fillId="0" borderId="1" xfId="0" applyFont="1" applyBorder="1" applyAlignment="1" applyProtection="1">
      <alignment horizontal="left"/>
      <protection locked="0"/>
    </xf>
    <xf numFmtId="14" fontId="0" fillId="2" borderId="1" xfId="0" applyNumberFormat="1" applyFill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left" wrapText="1"/>
      <protection locked="0"/>
    </xf>
    <xf numFmtId="0" fontId="0" fillId="0" borderId="0" xfId="0" applyAlignment="1">
      <alignment horizontal="left" wrapText="1"/>
    </xf>
    <xf numFmtId="166" fontId="8" fillId="4" borderId="0" xfId="0" applyNumberFormat="1" applyFont="1" applyFill="1" applyAlignment="1">
      <alignment horizontal="center"/>
    </xf>
    <xf numFmtId="0" fontId="6" fillId="0" borderId="0" xfId="0" applyFont="1" applyAlignment="1">
      <alignment horizontal="left" wrapText="1"/>
    </xf>
    <xf numFmtId="166" fontId="0" fillId="2" borderId="9" xfId="1" applyNumberFormat="1" applyFont="1" applyFill="1" applyBorder="1" applyAlignment="1" applyProtection="1">
      <alignment horizontal="left"/>
      <protection locked="0"/>
    </xf>
    <xf numFmtId="0" fontId="17" fillId="3" borderId="0" xfId="0" applyFont="1" applyFill="1" applyAlignment="1">
      <alignment horizontal="center" wrapText="1"/>
    </xf>
  </cellXfs>
  <cellStyles count="3">
    <cellStyle name="Currency" xfId="1" builtinId="4"/>
    <cellStyle name="Hyperlink" xfId="2" builtinId="8"/>
    <cellStyle name="Normal" xfId="0" builtinId="0"/>
  </cellStyles>
  <dxfs count="12">
    <dxf>
      <font>
        <color rgb="FFC00000"/>
      </font>
      <fill>
        <patternFill patternType="none">
          <bgColor auto="1"/>
        </patternFill>
      </fill>
    </dxf>
    <dxf>
      <fill>
        <patternFill>
          <bgColor rgb="FFFFB9B9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ont>
        <color rgb="FFC0000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rgb="FFC0000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FB9B9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5" tint="0.59996337778862885"/>
        </patternFill>
      </fill>
      <border>
        <left style="thin">
          <color theme="5" tint="-0.24994659260841701"/>
        </left>
        <right style="thin">
          <color theme="5" tint="-0.24994659260841701"/>
        </right>
        <top style="thin">
          <color theme="5" tint="-0.24994659260841701"/>
        </top>
        <bottom style="thin">
          <color theme="5" tint="-0.24994659260841701"/>
        </bottom>
        <vertical/>
        <horizontal/>
      </border>
    </dxf>
    <dxf>
      <font>
        <color rgb="FFC00000"/>
      </font>
      <fill>
        <patternFill>
          <bgColor rgb="FFFB9393"/>
        </patternFill>
      </fill>
    </dxf>
    <dxf>
      <fill>
        <patternFill>
          <bgColor rgb="FFFED4D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ED4D4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C00000"/>
      </font>
      <fill>
        <patternFill>
          <bgColor rgb="FFFB9393"/>
        </patternFill>
      </fill>
    </dxf>
    <dxf>
      <font>
        <b val="0"/>
        <i val="0"/>
        <strike val="0"/>
        <color theme="0"/>
      </font>
      <fill>
        <patternFill patternType="solid">
          <fgColor theme="4" tint="-0.24994659260841701"/>
          <bgColor theme="4" tint="-0.24994659260841701"/>
        </patternFill>
      </fill>
      <border diagonalUp="0" diagonalDown="0">
        <left/>
        <right/>
        <top/>
        <bottom/>
        <vertical/>
        <horizontal/>
      </border>
    </dxf>
    <dxf>
      <font>
        <color auto="1"/>
      </font>
      <fill>
        <patternFill>
          <bgColor theme="2"/>
        </patternFill>
      </fill>
      <border diagonalUp="0" diagonalDown="0">
        <left/>
        <right/>
        <top style="thin">
          <color theme="8"/>
        </top>
        <bottom style="thin">
          <color theme="4" tint="-0.24994659260841701"/>
        </bottom>
        <vertical style="thin">
          <color theme="8"/>
        </vertical>
        <horizontal style="thin">
          <color theme="8"/>
        </horizontal>
      </border>
    </dxf>
  </dxfs>
  <tableStyles count="1" defaultTableStyle="TableStyleMedium2" defaultPivotStyle="PivotStyleLight16">
    <tableStyle name="Business Table" pivot="0" count="2" xr9:uid="{C519C8BF-7260-49D1-84D9-44CB9C5156A5}">
      <tableStyleElement type="wholeTable" dxfId="11"/>
      <tableStyleElement type="headerRow" dxfId="10"/>
    </tableStyle>
  </tableStyles>
  <colors>
    <mruColors>
      <color rgb="FFFFB7B7"/>
      <color rgb="FFFFB9B9"/>
      <color rgb="FFFFC5C5"/>
      <color rgb="FFFED4D4"/>
      <color rgb="FFFB9393"/>
      <color rgb="FF1DA6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https://www.consumerfinance.gov/consumer-tools/save-as-pdf-instructions/" TargetMode="External"/><Relationship Id="rId1" Type="http://schemas.openxmlformats.org/officeDocument/2006/relationships/image" Target="../media/image2.png"/><Relationship Id="rId6" Type="http://schemas.openxmlformats.org/officeDocument/2006/relationships/hyperlink" Target="https://tableau.unc.edu/#/site/sog/views/ProgramManagerEventDashboardforPMusersRandy/ProgramsSOGEventsDashboard" TargetMode="External"/><Relationship Id="rId5" Type="http://schemas.openxmlformats.org/officeDocument/2006/relationships/image" Target="../media/image5.png"/><Relationship Id="rId4" Type="http://schemas.openxmlformats.org/officeDocument/2006/relationships/image" Target="../media/image4.sv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120650</xdr:rowOff>
    </xdr:from>
    <xdr:to>
      <xdr:col>1</xdr:col>
      <xdr:colOff>1039307</xdr:colOff>
      <xdr:row>3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0156231-4B9B-F983-124D-57B46C685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" y="120650"/>
          <a:ext cx="1077407" cy="831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161926</xdr:colOff>
      <xdr:row>0</xdr:row>
      <xdr:rowOff>123825</xdr:rowOff>
    </xdr:from>
    <xdr:to>
      <xdr:col>2</xdr:col>
      <xdr:colOff>142875</xdr:colOff>
      <xdr:row>6</xdr:row>
      <xdr:rowOff>53975</xdr:rowOff>
    </xdr:to>
    <xdr:pic>
      <xdr:nvPicPr>
        <xdr:cNvPr id="2" name="Picture 1" descr="Shape&#10;&#10;Description automatically generated with low confidence">
          <a:extLst>
            <a:ext uri="{FF2B5EF4-FFF2-40B4-BE49-F238E27FC236}">
              <a16:creationId xmlns:a16="http://schemas.microsoft.com/office/drawing/2014/main" id="{FEB8DE4E-4724-FD15-A41C-BE69EEA64D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60" t="20018" r="63929" b="15279"/>
        <a:stretch/>
      </xdr:blipFill>
      <xdr:spPr bwMode="auto">
        <a:xfrm>
          <a:off x="161926" y="123825"/>
          <a:ext cx="2009774" cy="1016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8</xdr:col>
      <xdr:colOff>568325</xdr:colOff>
      <xdr:row>0</xdr:row>
      <xdr:rowOff>120650</xdr:rowOff>
    </xdr:from>
    <xdr:to>
      <xdr:col>13</xdr:col>
      <xdr:colOff>38101</xdr:colOff>
      <xdr:row>6</xdr:row>
      <xdr:rowOff>53975</xdr:rowOff>
    </xdr:to>
    <xdr:pic>
      <xdr:nvPicPr>
        <xdr:cNvPr id="3" name="Picture 2" descr="Shape&#10;&#10;Description automatically generated with low confidence">
          <a:extLst>
            <a:ext uri="{FF2B5EF4-FFF2-40B4-BE49-F238E27FC236}">
              <a16:creationId xmlns:a16="http://schemas.microsoft.com/office/drawing/2014/main" id="{53CC2822-1A28-46C5-9230-255D4BA954F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199" t="20018" r="4594" b="15279"/>
        <a:stretch/>
      </xdr:blipFill>
      <xdr:spPr bwMode="auto">
        <a:xfrm>
          <a:off x="6254750" y="120650"/>
          <a:ext cx="2133601" cy="10191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9</xdr:col>
      <xdr:colOff>342900</xdr:colOff>
      <xdr:row>35</xdr:row>
      <xdr:rowOff>9526</xdr:rowOff>
    </xdr:from>
    <xdr:to>
      <xdr:col>10</xdr:col>
      <xdr:colOff>134839</xdr:colOff>
      <xdr:row>36</xdr:row>
      <xdr:rowOff>47625</xdr:rowOff>
    </xdr:to>
    <xdr:pic>
      <xdr:nvPicPr>
        <xdr:cNvPr id="5" name="Graphic 4" descr="Information with solid fill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AD15A7D-844F-4193-4372-B088EF372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753225" y="7562851"/>
          <a:ext cx="217389" cy="219074"/>
        </a:xfrm>
        <a:prstGeom prst="rect">
          <a:avLst/>
        </a:prstGeom>
      </xdr:spPr>
    </xdr:pic>
    <xdr:clientData/>
  </xdr:twoCellAnchor>
  <xdr:twoCellAnchor editAs="oneCell">
    <xdr:from>
      <xdr:col>2</xdr:col>
      <xdr:colOff>85725</xdr:colOff>
      <xdr:row>0</xdr:row>
      <xdr:rowOff>142875</xdr:rowOff>
    </xdr:from>
    <xdr:to>
      <xdr:col>3</xdr:col>
      <xdr:colOff>177800</xdr:colOff>
      <xdr:row>5</xdr:row>
      <xdr:rowOff>113279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500D6F8-184E-9B17-15BA-15B9FF79E1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114550" y="142875"/>
          <a:ext cx="1047750" cy="875279"/>
        </a:xfrm>
        <a:prstGeom prst="rect">
          <a:avLst/>
        </a:prstGeom>
      </xdr:spPr>
    </xdr:pic>
    <xdr:clientData/>
  </xdr:twoCellAnchor>
  <xdr:twoCellAnchor editAs="oneCell">
    <xdr:from>
      <xdr:col>9</xdr:col>
      <xdr:colOff>34925</xdr:colOff>
      <xdr:row>24</xdr:row>
      <xdr:rowOff>34925</xdr:rowOff>
    </xdr:from>
    <xdr:to>
      <xdr:col>9</xdr:col>
      <xdr:colOff>258664</xdr:colOff>
      <xdr:row>24</xdr:row>
      <xdr:rowOff>260349</xdr:rowOff>
    </xdr:to>
    <xdr:pic>
      <xdr:nvPicPr>
        <xdr:cNvPr id="9" name="Graphic 8" descr="Information with solid fill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18CEA44-D02E-992D-FAE3-5515B46A1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654800" y="5083175"/>
          <a:ext cx="223739" cy="2254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161926</xdr:colOff>
      <xdr:row>0</xdr:row>
      <xdr:rowOff>123825</xdr:rowOff>
    </xdr:from>
    <xdr:to>
      <xdr:col>4</xdr:col>
      <xdr:colOff>28575</xdr:colOff>
      <xdr:row>6</xdr:row>
      <xdr:rowOff>53975</xdr:rowOff>
    </xdr:to>
    <xdr:pic>
      <xdr:nvPicPr>
        <xdr:cNvPr id="2" name="Picture 1" descr="Shape&#10;&#10;Description automatically generated with low confidence">
          <a:extLst>
            <a:ext uri="{FF2B5EF4-FFF2-40B4-BE49-F238E27FC236}">
              <a16:creationId xmlns:a16="http://schemas.microsoft.com/office/drawing/2014/main" id="{D842A7DC-4262-4EDC-B487-CB62DEC17DA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60" t="20018" r="63929" b="15279"/>
        <a:stretch/>
      </xdr:blipFill>
      <xdr:spPr bwMode="auto">
        <a:xfrm>
          <a:off x="158751" y="120650"/>
          <a:ext cx="2012949" cy="10191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8</xdr:col>
      <xdr:colOff>568325</xdr:colOff>
      <xdr:row>0</xdr:row>
      <xdr:rowOff>120650</xdr:rowOff>
    </xdr:from>
    <xdr:to>
      <xdr:col>12</xdr:col>
      <xdr:colOff>263526</xdr:colOff>
      <xdr:row>6</xdr:row>
      <xdr:rowOff>53975</xdr:rowOff>
    </xdr:to>
    <xdr:pic>
      <xdr:nvPicPr>
        <xdr:cNvPr id="3" name="Picture 2" descr="Shape&#10;&#10;Description automatically generated with low confidence">
          <a:extLst>
            <a:ext uri="{FF2B5EF4-FFF2-40B4-BE49-F238E27FC236}">
              <a16:creationId xmlns:a16="http://schemas.microsoft.com/office/drawing/2014/main" id="{75906DB0-3816-4B6F-91AE-A22CF0A31BA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4199" t="20018" r="4594" b="15279"/>
        <a:stretch/>
      </xdr:blipFill>
      <xdr:spPr bwMode="auto">
        <a:xfrm>
          <a:off x="6578600" y="123825"/>
          <a:ext cx="2133601" cy="1016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4</xdr:col>
      <xdr:colOff>25400</xdr:colOff>
      <xdr:row>1</xdr:row>
      <xdr:rowOff>25400</xdr:rowOff>
    </xdr:from>
    <xdr:to>
      <xdr:col>5</xdr:col>
      <xdr:colOff>473075</xdr:colOff>
      <xdr:row>6</xdr:row>
      <xdr:rowOff>2154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95EF1E0-53C6-4DB9-8ED1-D3880981F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78050" y="206375"/>
          <a:ext cx="1057275" cy="878454"/>
        </a:xfrm>
        <a:prstGeom prst="rect">
          <a:avLst/>
        </a:prstGeom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perdiemcalc.net/gsa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CC884-0C1A-4636-9360-4213D6D6FBEC}">
  <sheetPr>
    <tabColor theme="0" tint="-4.9989318521683403E-2"/>
  </sheetPr>
  <dimension ref="B1:Q27"/>
  <sheetViews>
    <sheetView showGridLines="0" showRowColHeaders="0" zoomScaleNormal="100" workbookViewId="0">
      <selection activeCell="B9" sqref="B9"/>
    </sheetView>
  </sheetViews>
  <sheetFormatPr defaultColWidth="9.5703125" defaultRowHeight="15" x14ac:dyDescent="0.25"/>
  <cols>
    <col min="1" max="1" width="3.42578125" customWidth="1"/>
    <col min="2" max="2" width="54.85546875" customWidth="1"/>
    <col min="3" max="3" width="24.42578125" customWidth="1"/>
    <col min="4" max="4" width="2" hidden="1" customWidth="1"/>
    <col min="5" max="5" width="9.5703125" hidden="1" customWidth="1"/>
    <col min="6" max="6" width="11.85546875" hidden="1" customWidth="1"/>
    <col min="7" max="8" width="4.85546875" hidden="1" customWidth="1"/>
    <col min="9" max="10" width="1.85546875" hidden="1" customWidth="1"/>
    <col min="11" max="11" width="9.5703125" hidden="1" customWidth="1"/>
    <col min="12" max="12" width="14.7109375" hidden="1" customWidth="1"/>
    <col min="13" max="15" width="9.5703125" hidden="1" customWidth="1"/>
    <col min="16" max="16" width="2.85546875" hidden="1" customWidth="1"/>
    <col min="17" max="17" width="4.5703125" hidden="1" customWidth="1"/>
  </cols>
  <sheetData>
    <row r="1" spans="2:17" ht="15.75" thickBot="1" x14ac:dyDescent="0.3"/>
    <row r="2" spans="2:17" ht="39.6" customHeight="1" thickTop="1" x14ac:dyDescent="0.45">
      <c r="B2" s="80" t="s">
        <v>86</v>
      </c>
      <c r="C2" s="80"/>
      <c r="D2" t="s">
        <v>58</v>
      </c>
    </row>
    <row r="3" spans="2:17" x14ac:dyDescent="0.25">
      <c r="B3" s="81"/>
      <c r="C3" s="81"/>
      <c r="F3" t="s">
        <v>59</v>
      </c>
      <c r="G3" cm="1">
        <f t="array" ref="G3:H3">'Reimbursement Form'!E11:F11</f>
        <v>0</v>
      </c>
      <c r="H3">
        <v>0</v>
      </c>
      <c r="P3">
        <v>1</v>
      </c>
      <c r="Q3" t="s">
        <v>65</v>
      </c>
    </row>
    <row r="4" spans="2:17" ht="18.75" x14ac:dyDescent="0.3">
      <c r="B4" s="46" t="s">
        <v>94</v>
      </c>
      <c r="C4" s="73" t="s">
        <v>89</v>
      </c>
    </row>
    <row r="5" spans="2:17" x14ac:dyDescent="0.25">
      <c r="B5" s="47" t="str">
        <f>G17</f>
        <v xml:space="preserve">  </v>
      </c>
      <c r="C5" s="71" t="str">
        <f>_xlfn.CONCAT(G3,G5,G12,G14)</f>
        <v>00Jan00</v>
      </c>
      <c r="F5" t="s">
        <v>2</v>
      </c>
      <c r="G5" s="61" cm="1">
        <f t="array" ref="G5:H5">'Reimbursement Form'!C54:D54</f>
        <v>0</v>
      </c>
      <c r="H5">
        <v>0</v>
      </c>
      <c r="L5" t="str">
        <f>_xlfn.CONCAT(G3,G5,G12,G14)</f>
        <v>00Jan00</v>
      </c>
      <c r="P5">
        <v>2</v>
      </c>
      <c r="Q5" t="s">
        <v>66</v>
      </c>
    </row>
    <row r="6" spans="2:17" x14ac:dyDescent="0.25">
      <c r="B6" s="47" cm="1">
        <f t="array" ref="B6:E6">'Reimbursement Form'!C13:F13</f>
        <v>0</v>
      </c>
      <c r="C6" s="77">
        <v>0</v>
      </c>
      <c r="D6">
        <v>0</v>
      </c>
      <c r="E6">
        <v>0</v>
      </c>
      <c r="G6" s="61"/>
    </row>
    <row r="7" spans="2:17" x14ac:dyDescent="0.25">
      <c r="B7" s="47" cm="1">
        <f t="array" ref="B7:E7">'Reimbursement Form'!C15:F15</f>
        <v>0</v>
      </c>
      <c r="C7" s="77">
        <v>0</v>
      </c>
      <c r="D7">
        <v>0</v>
      </c>
      <c r="E7">
        <v>0</v>
      </c>
      <c r="G7" s="61"/>
    </row>
    <row r="8" spans="2:17" x14ac:dyDescent="0.25">
      <c r="B8" s="47" cm="1">
        <f t="array" ref="B8:E8">'Reimbursement Form'!I11:L11</f>
        <v>0</v>
      </c>
      <c r="C8" s="77">
        <v>0</v>
      </c>
      <c r="D8">
        <v>0</v>
      </c>
      <c r="E8">
        <v>0</v>
      </c>
      <c r="G8" s="61"/>
    </row>
    <row r="9" spans="2:17" s="48" customFormat="1" ht="18.75" x14ac:dyDescent="0.3">
      <c r="B9" s="46" t="s">
        <v>91</v>
      </c>
      <c r="C9" s="73" t="s">
        <v>90</v>
      </c>
      <c r="F9" s="48" t="s">
        <v>77</v>
      </c>
      <c r="G9" s="62" cm="1">
        <f t="array" ref="G9:H9">MONTH('Reimbursement Form'!C19:D19)</f>
        <v>1</v>
      </c>
      <c r="H9" s="48">
        <v>1</v>
      </c>
      <c r="P9" s="48">
        <v>3</v>
      </c>
      <c r="Q9" s="48" t="s">
        <v>67</v>
      </c>
    </row>
    <row r="10" spans="2:17" s="48" customFormat="1" ht="15.75" x14ac:dyDescent="0.25">
      <c r="B10" s="47" t="s">
        <v>81</v>
      </c>
      <c r="C10" s="76" cm="1">
        <f t="array" ref="C10:D10">'Reimbursement Form'!G19:H19</f>
        <v>0</v>
      </c>
      <c r="D10" s="48">
        <v>0</v>
      </c>
      <c r="G10" s="62"/>
    </row>
    <row r="11" spans="2:17" s="48" customFormat="1" ht="15.75" x14ac:dyDescent="0.25">
      <c r="B11" s="47"/>
      <c r="C11" s="72"/>
      <c r="G11" s="62"/>
    </row>
    <row r="12" spans="2:17" ht="18.75" x14ac:dyDescent="0.3">
      <c r="B12" s="46" t="s">
        <v>87</v>
      </c>
      <c r="C12" s="46"/>
      <c r="F12" s="48" t="s">
        <v>78</v>
      </c>
      <c r="G12" s="62" t="str">
        <f>_xlfn.XLOOKUP(G9,P:P,Q:Q)</f>
        <v>Jan</v>
      </c>
      <c r="P12">
        <v>4</v>
      </c>
      <c r="Q12" t="s">
        <v>68</v>
      </c>
    </row>
    <row r="13" spans="2:17" x14ac:dyDescent="0.25">
      <c r="B13" s="82" t="str">
        <f>_xlfn.CONCAT("Travel to ",G16," for ",LEFT('Reimbursement Form'!C21,200))</f>
        <v xml:space="preserve">Travel to 0 for </v>
      </c>
      <c r="C13" s="82"/>
      <c r="F13" t="s">
        <v>79</v>
      </c>
      <c r="G13" s="63" cm="1">
        <f t="array" ref="G13:H13">YEAR('Reimbursement Form'!C19:D19)</f>
        <v>1900</v>
      </c>
      <c r="H13">
        <v>1900</v>
      </c>
      <c r="P13">
        <v>5</v>
      </c>
      <c r="Q13" t="s">
        <v>69</v>
      </c>
    </row>
    <row r="14" spans="2:17" x14ac:dyDescent="0.25">
      <c r="B14" s="82"/>
      <c r="C14" s="82"/>
      <c r="F14" t="s">
        <v>80</v>
      </c>
      <c r="G14" t="str">
        <f>RIGHT(G13,2)</f>
        <v>00</v>
      </c>
      <c r="P14">
        <v>6</v>
      </c>
      <c r="Q14" t="s">
        <v>70</v>
      </c>
    </row>
    <row r="15" spans="2:17" s="50" customFormat="1" x14ac:dyDescent="0.25">
      <c r="B15" s="82"/>
      <c r="C15" s="82"/>
      <c r="F15"/>
      <c r="G15"/>
      <c r="P15" s="50">
        <v>7</v>
      </c>
      <c r="Q15" s="50" t="s">
        <v>71</v>
      </c>
    </row>
    <row r="16" spans="2:17" s="50" customFormat="1" x14ac:dyDescent="0.25">
      <c r="B16" s="49"/>
      <c r="C16" s="74"/>
      <c r="F16" t="s">
        <v>88</v>
      </c>
      <c r="G16" cm="1">
        <f t="array" ref="G16:J16">'Reimbursement Form'!C17:F17</f>
        <v>0</v>
      </c>
      <c r="H16" s="50">
        <v>0</v>
      </c>
      <c r="I16" s="50">
        <v>0</v>
      </c>
      <c r="J16" s="50">
        <v>0</v>
      </c>
    </row>
    <row r="17" spans="2:17" ht="18.75" x14ac:dyDescent="0.25">
      <c r="B17" s="64" t="s">
        <v>60</v>
      </c>
      <c r="C17" s="64" t="s">
        <v>61</v>
      </c>
      <c r="F17" s="50" t="s">
        <v>93</v>
      </c>
      <c r="G17" s="50" t="str">
        <f>_xlfn.CONCAT('Reimbursement Form'!C11," ",'Reimbursement Form'!E11:F11," ")</f>
        <v xml:space="preserve">  </v>
      </c>
      <c r="P17">
        <v>8</v>
      </c>
      <c r="Q17" t="s">
        <v>72</v>
      </c>
    </row>
    <row r="18" spans="2:17" s="51" customFormat="1" x14ac:dyDescent="0.25">
      <c r="B18" s="65" t="s">
        <v>82</v>
      </c>
      <c r="C18" s="66">
        <f>'Reimbursement Form'!G33</f>
        <v>0</v>
      </c>
      <c r="F18"/>
      <c r="G18"/>
      <c r="P18" s="51">
        <v>9</v>
      </c>
      <c r="Q18" s="51" t="s">
        <v>73</v>
      </c>
    </row>
    <row r="19" spans="2:17" s="51" customFormat="1" x14ac:dyDescent="0.25">
      <c r="B19" s="67" t="s">
        <v>83</v>
      </c>
      <c r="C19" s="68">
        <f>'Reimbursement Form'!C35</f>
        <v>0</v>
      </c>
      <c r="P19" s="51">
        <v>10</v>
      </c>
      <c r="Q19" s="51" t="s">
        <v>74</v>
      </c>
    </row>
    <row r="20" spans="2:17" s="51" customFormat="1" x14ac:dyDescent="0.25">
      <c r="B20" s="67" t="s">
        <v>84</v>
      </c>
      <c r="C20" s="68">
        <f>'Reimbursement Form'!C38</f>
        <v>0</v>
      </c>
      <c r="P20" s="51">
        <v>11</v>
      </c>
      <c r="Q20" s="51" t="s">
        <v>75</v>
      </c>
    </row>
    <row r="21" spans="2:17" s="51" customFormat="1" x14ac:dyDescent="0.25">
      <c r="B21" s="67" t="s">
        <v>85</v>
      </c>
      <c r="C21" s="68">
        <f>SUM('Reimbursement Form'!F42:F51)</f>
        <v>0</v>
      </c>
      <c r="P21" s="51">
        <v>12</v>
      </c>
      <c r="Q21" s="51" t="s">
        <v>76</v>
      </c>
    </row>
    <row r="22" spans="2:17" x14ac:dyDescent="0.25">
      <c r="B22" s="69"/>
      <c r="C22" s="70"/>
      <c r="F22" s="51"/>
      <c r="G22" s="51"/>
    </row>
    <row r="23" spans="2:17" x14ac:dyDescent="0.25">
      <c r="B23" s="52"/>
      <c r="C23" s="53"/>
    </row>
    <row r="24" spans="2:17" ht="21" x14ac:dyDescent="0.25">
      <c r="B24" s="54" t="s">
        <v>95</v>
      </c>
      <c r="C24" s="55">
        <f>SUM(C18:C22)</f>
        <v>0</v>
      </c>
    </row>
    <row r="25" spans="2:17" x14ac:dyDescent="0.25">
      <c r="B25" s="56"/>
      <c r="C25" s="56"/>
      <c r="L25" t="s">
        <v>81</v>
      </c>
    </row>
    <row r="26" spans="2:17" ht="14.45" customHeight="1" thickBot="1" x14ac:dyDescent="0.3">
      <c r="B26" s="57"/>
      <c r="C26" s="57"/>
      <c r="L26" t="s">
        <v>92</v>
      </c>
    </row>
    <row r="27" spans="2:17" ht="15.75" thickTop="1" x14ac:dyDescent="0.25"/>
  </sheetData>
  <sheetProtection sheet="1" objects="1" scenarios="1"/>
  <mergeCells count="3">
    <mergeCell ref="B2:C2"/>
    <mergeCell ref="B3:C3"/>
    <mergeCell ref="B13:C15"/>
  </mergeCells>
  <dataValidations count="10">
    <dataValidation allowBlank="1" showInputMessage="1" showErrorMessage="1" prompt="Enter Other Costs in this cell" sqref="C23" xr:uid="{01A90495-C1AB-4C41-8DCE-175212885EAF}"/>
    <dataValidation allowBlank="1" showInputMessage="1" showErrorMessage="1" promptTitle="Invoice Template" prompt="_x000a_Enter Invoice Details, Item Descriptions, Amount, Tax Rate, and any Other Costs. Subtotal and Total Cost are automatically calculated." sqref="A1" xr:uid="{8AAAAECC-F053-4F32-A349-EF87E4C0BC08}"/>
    <dataValidation allowBlank="1" showInputMessage="1" showErrorMessage="1" prompt="Total Cost is automatically calculated in cell at right" sqref="B24" xr:uid="{7A04CBAF-04B6-433F-AF14-A3503319FE5B}"/>
    <dataValidation allowBlank="1" showInputMessage="1" showErrorMessage="1" prompt="Enter Item Description in this column" sqref="B17" xr:uid="{44033F14-A629-4B7B-8243-2167E4F0347C}"/>
    <dataValidation allowBlank="1" showInputMessage="1" showErrorMessage="1" prompt="Enter Amount in this column. Enter Tax Rate &amp; any Other Costs in cells below the table to calculate Subtotal and Total Cost." sqref="C17" xr:uid="{040B62EB-D785-4877-9398-A7990B72FADF}"/>
    <dataValidation allowBlank="1" showInputMessage="1" showErrorMessage="1" prompt="Enter any Other Costs in cell at right" sqref="B23" xr:uid="{3DE3A9A1-CB34-48B3-9B45-6DAE619EE63E}"/>
    <dataValidation allowBlank="1" showInputMessage="1" showErrorMessage="1" prompt="Total Cost is automatically calculated in this cell" sqref="C24" xr:uid="{6AF91198-2BB2-46BE-928F-3308C3B956AB}"/>
    <dataValidation allowBlank="1" showInputMessage="1" showErrorMessage="1" prompt="Enter Invoice Product Description below" sqref="B12:C12" xr:uid="{D6135B61-8188-4291-9D42-472CEA421881}"/>
    <dataValidation allowBlank="1" showInputMessage="1" showErrorMessage="1" prompt="Enter Bill to Customer details below" sqref="B9:C9 B4:C4" xr:uid="{072CD3E6-D98F-4090-A6EB-B1652D3ED383}"/>
    <dataValidation type="list" allowBlank="1" showInputMessage="1" showErrorMessage="1" sqref="B10:B11" xr:uid="{1928D68B-AB2D-4805-B866-A073B75AE4BF}">
      <formula1>$L$25:$L$26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52AE7-5447-4EA1-B850-45F9C6586767}">
  <sheetPr>
    <tabColor theme="7"/>
    <pageSetUpPr fitToPage="1"/>
  </sheetPr>
  <dimension ref="B8:U95"/>
  <sheetViews>
    <sheetView showGridLines="0" showRowColHeaders="0" tabSelected="1" zoomScaleNormal="100" workbookViewId="0">
      <selection activeCell="E34" sqref="E34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 x14ac:dyDescent="0.25"/>
  <cols>
    <col min="1" max="1" width="4.42578125" customWidth="1"/>
    <col min="2" max="2" width="24.5703125" style="4" customWidth="1"/>
    <col min="3" max="3" width="13.5703125" customWidth="1"/>
    <col min="4" max="4" width="11.140625" customWidth="1"/>
    <col min="5" max="5" width="8.5703125" customWidth="1"/>
    <col min="7" max="7" width="12.140625" customWidth="1"/>
    <col min="10" max="10" width="6.140625" customWidth="1"/>
    <col min="11" max="11" width="8.140625" customWidth="1"/>
    <col min="12" max="12" width="6.5703125" customWidth="1"/>
    <col min="14" max="14" width="8.7109375" style="39"/>
    <col min="16" max="16" width="8.7109375" style="40"/>
    <col min="17" max="17" width="0" style="39" hidden="1" customWidth="1"/>
    <col min="18" max="18" width="8.7109375" style="39"/>
    <col min="19" max="21" width="8.7109375" style="40"/>
  </cols>
  <sheetData>
    <row r="8" spans="2:18" ht="23.25" x14ac:dyDescent="0.35">
      <c r="B8" s="19" t="s">
        <v>50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Q8" s="39" t="s">
        <v>53</v>
      </c>
    </row>
    <row r="9" spans="2:18" x14ac:dyDescent="0.25">
      <c r="Q9" s="39" t="s">
        <v>51</v>
      </c>
    </row>
    <row r="10" spans="2:18" ht="18.75" x14ac:dyDescent="0.3">
      <c r="B10" s="2" t="s">
        <v>4</v>
      </c>
      <c r="Q10" s="39" t="b">
        <f>IF(ISBLANK(C11),FALSE,TRUE)</f>
        <v>0</v>
      </c>
      <c r="R10" s="39">
        <f>IF(Q10=FALSE,1,0)</f>
        <v>1</v>
      </c>
    </row>
    <row r="11" spans="2:18" ht="23.1" customHeight="1" x14ac:dyDescent="0.25">
      <c r="B11" s="3" t="s">
        <v>62</v>
      </c>
      <c r="C11" s="58"/>
      <c r="D11" s="3" t="s">
        <v>63</v>
      </c>
      <c r="E11" s="86"/>
      <c r="F11" s="86"/>
      <c r="H11" s="3" t="s">
        <v>21</v>
      </c>
      <c r="I11" s="85"/>
      <c r="J11" s="85"/>
      <c r="K11" s="85"/>
      <c r="L11" s="85"/>
      <c r="Q11" s="39" t="b">
        <f>IF(ISBLANK(I11),FALSE,TRUE)</f>
        <v>0</v>
      </c>
      <c r="R11" s="39">
        <f t="shared" ref="R11:R22" si="0">IF(Q11=FALSE,1,0)</f>
        <v>1</v>
      </c>
    </row>
    <row r="12" spans="2:18" ht="9.9499999999999993" customHeight="1" x14ac:dyDescent="0.25">
      <c r="B12"/>
      <c r="C12" s="23"/>
      <c r="D12" s="23"/>
      <c r="E12" s="75"/>
      <c r="F12" s="75"/>
      <c r="I12" s="23"/>
      <c r="J12" s="23"/>
      <c r="K12" s="23"/>
      <c r="L12" s="23"/>
      <c r="Q12" s="39" t="b">
        <f>IF(ISBLANK(C13),FALSE,TRUE)</f>
        <v>0</v>
      </c>
      <c r="R12" s="39">
        <f t="shared" si="0"/>
        <v>1</v>
      </c>
    </row>
    <row r="13" spans="2:18" ht="23.1" customHeight="1" x14ac:dyDescent="0.25">
      <c r="B13" s="3" t="s">
        <v>17</v>
      </c>
      <c r="C13" s="85"/>
      <c r="D13" s="85"/>
      <c r="E13" s="85"/>
      <c r="F13" s="85"/>
      <c r="H13" s="3" t="s">
        <v>22</v>
      </c>
      <c r="I13" s="85"/>
      <c r="J13" s="85"/>
      <c r="K13" s="85"/>
      <c r="L13" s="85"/>
      <c r="Q13" s="39" t="b">
        <f>IF(ISBLANK(I13),FALSE,TRUE)</f>
        <v>0</v>
      </c>
      <c r="R13" s="39">
        <f t="shared" si="0"/>
        <v>1</v>
      </c>
    </row>
    <row r="14" spans="2:18" ht="9.9499999999999993" customHeight="1" x14ac:dyDescent="0.25">
      <c r="B14"/>
      <c r="C14" s="23"/>
      <c r="D14" s="23"/>
      <c r="E14" s="23"/>
      <c r="F14" s="23"/>
      <c r="Q14" s="39" t="b">
        <f>IF(ISBLANK(C15),FALSE,TRUE)</f>
        <v>0</v>
      </c>
      <c r="R14" s="39">
        <f t="shared" si="0"/>
        <v>1</v>
      </c>
    </row>
    <row r="15" spans="2:18" ht="23.1" customHeight="1" x14ac:dyDescent="0.3">
      <c r="B15" s="3" t="s">
        <v>18</v>
      </c>
      <c r="C15" s="85"/>
      <c r="D15" s="85"/>
      <c r="E15" s="85"/>
      <c r="F15" s="85"/>
      <c r="G15" s="83" t="s">
        <v>96</v>
      </c>
      <c r="H15" s="83"/>
      <c r="I15" s="4" t="s">
        <v>97</v>
      </c>
      <c r="J15" s="79" t="b">
        <v>0</v>
      </c>
      <c r="K15" s="4" t="s">
        <v>98</v>
      </c>
      <c r="L15" s="78" t="b">
        <v>0</v>
      </c>
      <c r="N15" s="39" t="b">
        <f>J15</f>
        <v>0</v>
      </c>
      <c r="Q15" s="39" t="b">
        <f>IF(ISBLANK(C17),FALSE,TRUE)</f>
        <v>0</v>
      </c>
      <c r="R15" s="39">
        <f t="shared" si="0"/>
        <v>1</v>
      </c>
    </row>
    <row r="16" spans="2:18" ht="9.9499999999999993" customHeight="1" x14ac:dyDescent="0.25">
      <c r="B16"/>
      <c r="C16" s="23"/>
      <c r="D16" s="23"/>
      <c r="E16" s="23"/>
      <c r="F16" s="23"/>
      <c r="G16" s="83"/>
      <c r="H16" s="83"/>
      <c r="I16" s="84" t="str">
        <f>IF(N15=FALSE,"","*if ACH is selected, you will receive an invitation from Ramp to provide banking information.")</f>
        <v/>
      </c>
      <c r="J16" s="84"/>
      <c r="K16" s="84"/>
      <c r="L16" s="84"/>
      <c r="Q16" s="39" t="b">
        <f>IF(ISBLANK(C19),FALSE,TRUE)</f>
        <v>0</v>
      </c>
      <c r="R16" s="39">
        <f t="shared" si="0"/>
        <v>1</v>
      </c>
    </row>
    <row r="17" spans="2:18" ht="24.6" customHeight="1" x14ac:dyDescent="0.25">
      <c r="B17" s="3" t="s">
        <v>29</v>
      </c>
      <c r="C17" s="85"/>
      <c r="D17" s="85"/>
      <c r="E17" s="85"/>
      <c r="F17" s="85"/>
      <c r="I17" s="84"/>
      <c r="J17" s="84"/>
      <c r="K17" s="84"/>
      <c r="L17" s="84"/>
      <c r="Q17" s="39" t="b">
        <f>IF(ISBLANK(G19),FALSE,TRUE)</f>
        <v>0</v>
      </c>
      <c r="R17" s="39">
        <f t="shared" si="0"/>
        <v>1</v>
      </c>
    </row>
    <row r="18" spans="2:18" ht="9.9499999999999993" customHeight="1" x14ac:dyDescent="0.25">
      <c r="B18"/>
      <c r="Q18" s="39" t="b">
        <f>IF(ISBLANK(C21),FALSE,TRUE)</f>
        <v>0</v>
      </c>
      <c r="R18" s="39">
        <f t="shared" si="0"/>
        <v>1</v>
      </c>
    </row>
    <row r="19" spans="2:18" ht="26.45" customHeight="1" x14ac:dyDescent="0.25">
      <c r="B19" s="3" t="s">
        <v>19</v>
      </c>
      <c r="C19" s="90"/>
      <c r="D19" s="90"/>
      <c r="E19" s="91" t="s">
        <v>23</v>
      </c>
      <c r="F19" s="91"/>
      <c r="G19" s="90"/>
      <c r="H19" s="90"/>
      <c r="Q19" s="39" t="b">
        <f>IF(L27=FALSE,FALSE,TRUE)</f>
        <v>0</v>
      </c>
      <c r="R19" s="39">
        <f t="shared" si="0"/>
        <v>1</v>
      </c>
    </row>
    <row r="20" spans="2:18" ht="10.5" customHeight="1" x14ac:dyDescent="0.25">
      <c r="Q20" s="39" t="b">
        <f>IF(ISBLANK(C28),FALSE,TRUE)</f>
        <v>0</v>
      </c>
      <c r="R20" s="39">
        <f t="shared" si="0"/>
        <v>1</v>
      </c>
    </row>
    <row r="21" spans="2:18" x14ac:dyDescent="0.25">
      <c r="B21" s="3" t="s">
        <v>20</v>
      </c>
      <c r="C21" s="99"/>
      <c r="D21" s="100"/>
      <c r="E21" s="100"/>
      <c r="F21" s="100"/>
      <c r="G21" s="100"/>
      <c r="H21" s="100"/>
      <c r="I21" s="100"/>
      <c r="J21" s="100"/>
      <c r="K21" s="101"/>
      <c r="Q21" s="39" t="b">
        <f>IF(L88=FALSE,FALSE,TRUE)</f>
        <v>0</v>
      </c>
      <c r="R21" s="39">
        <f t="shared" si="0"/>
        <v>1</v>
      </c>
    </row>
    <row r="22" spans="2:18" ht="23.45" customHeight="1" x14ac:dyDescent="0.25">
      <c r="C22" s="102"/>
      <c r="D22" s="103"/>
      <c r="E22" s="103"/>
      <c r="F22" s="103"/>
      <c r="G22" s="103"/>
      <c r="H22" s="103"/>
      <c r="I22" s="103"/>
      <c r="J22" s="103"/>
      <c r="K22" s="104"/>
      <c r="Q22" s="39" t="b">
        <f>IF(ISBLANK(C92),FALSE,TRUE)</f>
        <v>0</v>
      </c>
      <c r="R22" s="39">
        <f t="shared" si="0"/>
        <v>1</v>
      </c>
    </row>
    <row r="23" spans="2:18" ht="23.45" customHeight="1" x14ac:dyDescent="0.25">
      <c r="C23" s="105"/>
      <c r="D23" s="106"/>
      <c r="E23" s="106"/>
      <c r="F23" s="106"/>
      <c r="G23" s="106"/>
      <c r="H23" s="106"/>
      <c r="I23" s="106"/>
      <c r="J23" s="106"/>
      <c r="K23" s="107"/>
      <c r="Q23" s="39">
        <f>COUNTIF(Q10:Q22,"FALSE")</f>
        <v>13</v>
      </c>
    </row>
    <row r="24" spans="2:18" ht="10.5" customHeight="1" x14ac:dyDescent="0.25">
      <c r="C24" s="5"/>
      <c r="D24" s="5"/>
      <c r="E24" s="5"/>
      <c r="F24" s="5"/>
      <c r="G24" s="5"/>
      <c r="H24" s="5"/>
      <c r="I24" s="5"/>
      <c r="J24" s="5"/>
      <c r="K24" s="5"/>
    </row>
    <row r="25" spans="2:18" ht="23.45" customHeight="1" x14ac:dyDescent="0.25">
      <c r="C25" s="108" t="s">
        <v>3</v>
      </c>
      <c r="D25" s="108"/>
      <c r="E25" s="108"/>
      <c r="F25" s="85"/>
      <c r="G25" s="85"/>
      <c r="H25" s="85"/>
      <c r="I25" s="85"/>
      <c r="J25" s="5"/>
      <c r="K25" s="5"/>
    </row>
    <row r="26" spans="2:18" ht="12.6" customHeight="1" x14ac:dyDescent="0.3">
      <c r="B26" s="2"/>
    </row>
    <row r="27" spans="2:18" ht="18.600000000000001" customHeight="1" x14ac:dyDescent="0.3">
      <c r="B27" s="3" t="s">
        <v>33</v>
      </c>
      <c r="C27" s="37" t="s">
        <v>34</v>
      </c>
      <c r="L27" s="42" t="b">
        <v>0</v>
      </c>
    </row>
    <row r="28" spans="2:18" ht="16.5" customHeight="1" x14ac:dyDescent="0.25">
      <c r="B28" s="3" t="s">
        <v>35</v>
      </c>
      <c r="C28" s="110"/>
      <c r="D28" s="110"/>
      <c r="E28" s="110"/>
      <c r="F28" s="110"/>
    </row>
    <row r="29" spans="2:18" ht="46.5" customHeight="1" x14ac:dyDescent="0.3">
      <c r="B29" s="2" t="s">
        <v>0</v>
      </c>
    </row>
    <row r="30" spans="2:18" x14ac:dyDescent="0.25">
      <c r="B30" s="114" t="s">
        <v>10</v>
      </c>
      <c r="C30" s="114"/>
      <c r="D30" s="114"/>
      <c r="E30" s="114"/>
      <c r="F30" s="114"/>
      <c r="G30" s="114"/>
      <c r="H30" s="114"/>
      <c r="I30" s="114"/>
      <c r="J30" s="114"/>
      <c r="K30" s="114"/>
    </row>
    <row r="31" spans="2:18" x14ac:dyDescent="0.25">
      <c r="B31" s="114"/>
      <c r="C31" s="114"/>
      <c r="D31" s="114"/>
      <c r="E31" s="114"/>
      <c r="F31" s="114"/>
      <c r="G31" s="114"/>
      <c r="H31" s="114"/>
      <c r="I31" s="114"/>
      <c r="J31" s="114"/>
      <c r="K31" s="114"/>
    </row>
    <row r="32" spans="2:18" x14ac:dyDescent="0.25">
      <c r="B32" s="3"/>
    </row>
    <row r="33" spans="2:12" x14ac:dyDescent="0.25">
      <c r="B33" s="3" t="s">
        <v>15</v>
      </c>
      <c r="C33" s="27"/>
      <c r="D33" s="4" t="s">
        <v>5</v>
      </c>
      <c r="E33" s="18">
        <v>0.72499999999999998</v>
      </c>
      <c r="F33" s="3" t="s">
        <v>24</v>
      </c>
      <c r="G33" s="31">
        <f>E33*C33</f>
        <v>0</v>
      </c>
    </row>
    <row r="34" spans="2:12" ht="8.4499999999999993" customHeight="1" x14ac:dyDescent="0.25">
      <c r="B34" s="3"/>
      <c r="E34" s="7"/>
      <c r="G34" s="6"/>
    </row>
    <row r="35" spans="2:12" x14ac:dyDescent="0.25">
      <c r="B35" s="3" t="s">
        <v>16</v>
      </c>
      <c r="C35" s="32"/>
      <c r="D35" s="89" t="s">
        <v>36</v>
      </c>
      <c r="E35" s="89"/>
      <c r="F35" s="89"/>
      <c r="G35" s="89"/>
      <c r="H35" s="89"/>
      <c r="I35" s="89"/>
      <c r="J35" s="89"/>
      <c r="K35" s="89"/>
      <c r="L35" s="89"/>
    </row>
    <row r="36" spans="2:12" x14ac:dyDescent="0.25">
      <c r="B36" s="3"/>
      <c r="C36" s="33"/>
      <c r="D36" s="89"/>
      <c r="E36" s="89"/>
      <c r="F36" s="89"/>
      <c r="G36" s="89"/>
      <c r="H36" s="89"/>
      <c r="I36" s="89"/>
      <c r="J36" s="89"/>
      <c r="K36" s="89"/>
      <c r="L36" s="89"/>
    </row>
    <row r="37" spans="2:12" x14ac:dyDescent="0.25">
      <c r="B37" s="3"/>
      <c r="C37" s="33"/>
    </row>
    <row r="38" spans="2:12" x14ac:dyDescent="0.25">
      <c r="B38" s="3" t="s">
        <v>31</v>
      </c>
      <c r="C38" s="32"/>
      <c r="D38" s="36" t="s">
        <v>30</v>
      </c>
    </row>
    <row r="40" spans="2:12" x14ac:dyDescent="0.25">
      <c r="B40" s="3" t="s">
        <v>1</v>
      </c>
      <c r="C40" s="31">
        <f>SUM(F42:F51)</f>
        <v>0</v>
      </c>
    </row>
    <row r="41" spans="2:12" x14ac:dyDescent="0.25">
      <c r="C41" s="8" t="s">
        <v>6</v>
      </c>
      <c r="F41" s="8" t="s">
        <v>2</v>
      </c>
      <c r="H41" s="8" t="s">
        <v>56</v>
      </c>
    </row>
    <row r="42" spans="2:12" ht="17.45" customHeight="1" x14ac:dyDescent="0.25">
      <c r="C42" s="88"/>
      <c r="D42" s="88"/>
      <c r="F42" s="22"/>
      <c r="H42" s="38" t="b">
        <v>0</v>
      </c>
    </row>
    <row r="43" spans="2:12" ht="17.45" customHeight="1" x14ac:dyDescent="0.25">
      <c r="C43" s="88"/>
      <c r="D43" s="88"/>
      <c r="F43" s="22"/>
      <c r="H43" s="38" t="b">
        <v>0</v>
      </c>
    </row>
    <row r="44" spans="2:12" ht="17.45" customHeight="1" x14ac:dyDescent="0.25">
      <c r="C44" s="88"/>
      <c r="D44" s="88"/>
      <c r="F44" s="22"/>
      <c r="H44" s="38" t="b">
        <v>0</v>
      </c>
    </row>
    <row r="45" spans="2:12" ht="17.45" customHeight="1" x14ac:dyDescent="0.25">
      <c r="C45" s="88"/>
      <c r="D45" s="88"/>
      <c r="F45" s="22"/>
      <c r="H45" s="38" t="b">
        <v>0</v>
      </c>
    </row>
    <row r="46" spans="2:12" ht="17.45" customHeight="1" x14ac:dyDescent="0.25">
      <c r="C46" s="88"/>
      <c r="D46" s="88"/>
      <c r="F46" s="22"/>
      <c r="H46" s="38" t="b">
        <v>0</v>
      </c>
    </row>
    <row r="47" spans="2:12" ht="17.45" customHeight="1" x14ac:dyDescent="0.25">
      <c r="C47" s="88"/>
      <c r="D47" s="88"/>
      <c r="F47" s="22"/>
      <c r="H47" s="38" t="b">
        <v>0</v>
      </c>
    </row>
    <row r="48" spans="2:12" ht="17.45" customHeight="1" x14ac:dyDescent="0.25">
      <c r="C48" s="88"/>
      <c r="D48" s="88"/>
      <c r="F48" s="22"/>
      <c r="H48" s="38" t="b">
        <v>0</v>
      </c>
    </row>
    <row r="49" spans="2:13" ht="17.45" customHeight="1" x14ac:dyDescent="0.25">
      <c r="C49" s="88"/>
      <c r="D49" s="88"/>
      <c r="F49" s="22"/>
      <c r="H49" s="38" t="b">
        <v>0</v>
      </c>
    </row>
    <row r="50" spans="2:13" ht="17.45" customHeight="1" x14ac:dyDescent="0.25">
      <c r="C50" s="88"/>
      <c r="D50" s="88"/>
      <c r="F50" s="22"/>
      <c r="H50" s="38" t="b">
        <v>0</v>
      </c>
    </row>
    <row r="51" spans="2:13" ht="17.45" customHeight="1" x14ac:dyDescent="0.25">
      <c r="C51" s="88"/>
      <c r="D51" s="88"/>
      <c r="F51" s="22"/>
      <c r="H51" s="38" t="b">
        <v>0</v>
      </c>
    </row>
    <row r="52" spans="2:13" x14ac:dyDescent="0.25">
      <c r="B52" s="35" t="s">
        <v>32</v>
      </c>
    </row>
    <row r="53" spans="2:13" x14ac:dyDescent="0.25">
      <c r="B53" s="35"/>
    </row>
    <row r="54" spans="2:13" ht="18.75" x14ac:dyDescent="0.3">
      <c r="B54" s="9" t="s">
        <v>7</v>
      </c>
      <c r="C54" s="113">
        <f>SUM(C40,C38,C35,G33)</f>
        <v>0</v>
      </c>
      <c r="D54" s="113"/>
      <c r="E54" s="1"/>
      <c r="F54" s="1"/>
      <c r="G54" s="1"/>
      <c r="H54" s="1"/>
      <c r="I54" s="1"/>
      <c r="J54" s="1"/>
      <c r="K54" s="1"/>
      <c r="L54" s="1"/>
      <c r="M54" s="1"/>
    </row>
    <row r="56" spans="2:13" ht="18.75" x14ac:dyDescent="0.3">
      <c r="B56" s="11" t="s">
        <v>28</v>
      </c>
      <c r="C56" s="12"/>
      <c r="D56" s="12"/>
      <c r="E56" s="12"/>
      <c r="F56" s="12"/>
      <c r="G56" s="12"/>
      <c r="H56" s="12"/>
      <c r="I56" s="12"/>
      <c r="J56" s="12"/>
      <c r="K56" s="12"/>
    </row>
    <row r="57" spans="2:13" x14ac:dyDescent="0.25">
      <c r="B57" s="93" t="s">
        <v>27</v>
      </c>
      <c r="C57" s="93"/>
      <c r="D57" s="93"/>
      <c r="E57" s="93"/>
      <c r="F57" s="93"/>
      <c r="G57" s="93"/>
      <c r="H57" s="93"/>
      <c r="I57" s="93"/>
      <c r="J57" s="93"/>
      <c r="K57" s="93"/>
    </row>
    <row r="58" spans="2:13" x14ac:dyDescent="0.25">
      <c r="B58" s="93"/>
      <c r="C58" s="93"/>
      <c r="D58" s="93"/>
      <c r="E58" s="93"/>
      <c r="F58" s="93"/>
      <c r="G58" s="93"/>
      <c r="H58" s="93"/>
      <c r="I58" s="93"/>
      <c r="J58" s="93"/>
      <c r="K58" s="93"/>
    </row>
    <row r="59" spans="2:13" ht="23.1" customHeight="1" x14ac:dyDescent="0.25">
      <c r="B59" s="13"/>
      <c r="C59" s="12"/>
      <c r="D59" s="12"/>
      <c r="E59" s="96" t="s">
        <v>55</v>
      </c>
      <c r="F59" s="96"/>
      <c r="G59" s="12"/>
      <c r="H59" s="12"/>
      <c r="I59" s="12"/>
      <c r="J59" s="12"/>
      <c r="K59" s="12"/>
    </row>
    <row r="60" spans="2:13" x14ac:dyDescent="0.25">
      <c r="B60" s="14" t="s">
        <v>31</v>
      </c>
      <c r="C60" s="95"/>
      <c r="D60" s="95"/>
      <c r="E60" s="41" t="b">
        <v>0</v>
      </c>
      <c r="F60" s="12"/>
      <c r="G60" s="12"/>
      <c r="H60" s="12"/>
      <c r="I60" s="12"/>
      <c r="J60" s="12"/>
      <c r="K60" s="12"/>
    </row>
    <row r="61" spans="2:13" x14ac:dyDescent="0.25">
      <c r="B61" s="14" t="s">
        <v>11</v>
      </c>
      <c r="C61" s="115"/>
      <c r="D61" s="115"/>
      <c r="E61" s="41" t="b">
        <v>0</v>
      </c>
      <c r="F61" s="12"/>
      <c r="G61" s="12"/>
      <c r="H61" s="12"/>
      <c r="I61" s="12"/>
      <c r="J61" s="12"/>
      <c r="K61" s="12"/>
    </row>
    <row r="62" spans="2:13" x14ac:dyDescent="0.25">
      <c r="B62" s="14" t="s">
        <v>12</v>
      </c>
      <c r="C62" s="95"/>
      <c r="D62" s="95"/>
      <c r="E62" s="41" t="b">
        <v>0</v>
      </c>
      <c r="F62" s="12"/>
      <c r="G62" s="12"/>
      <c r="H62" s="12"/>
      <c r="I62" s="12"/>
      <c r="J62" s="12"/>
      <c r="K62" s="12"/>
    </row>
    <row r="63" spans="2:13" x14ac:dyDescent="0.25">
      <c r="B63" s="14" t="s">
        <v>54</v>
      </c>
      <c r="C63" s="95"/>
      <c r="D63" s="95"/>
      <c r="E63" s="41" t="b">
        <v>0</v>
      </c>
      <c r="F63" s="12"/>
      <c r="G63" s="12"/>
      <c r="H63" s="12"/>
      <c r="I63" s="12"/>
      <c r="J63" s="12"/>
      <c r="K63" s="12"/>
    </row>
    <row r="64" spans="2:13" x14ac:dyDescent="0.25">
      <c r="B64" s="14" t="s">
        <v>13</v>
      </c>
      <c r="C64" s="95"/>
      <c r="D64" s="95"/>
      <c r="E64" s="41" t="b">
        <v>0</v>
      </c>
      <c r="F64" s="12"/>
      <c r="G64" s="12"/>
      <c r="H64" s="12"/>
      <c r="I64" s="12"/>
      <c r="J64" s="12"/>
      <c r="K64" s="12"/>
    </row>
    <row r="65" spans="2:11" x14ac:dyDescent="0.25">
      <c r="B65" s="14" t="s">
        <v>14</v>
      </c>
      <c r="C65" s="95"/>
      <c r="D65" s="95"/>
      <c r="E65" s="41" t="b">
        <v>0</v>
      </c>
      <c r="F65" s="12"/>
      <c r="G65" s="12"/>
      <c r="H65" s="12"/>
      <c r="I65" s="12"/>
      <c r="J65" s="12"/>
      <c r="K65" s="12"/>
    </row>
    <row r="66" spans="2:11" x14ac:dyDescent="0.25">
      <c r="B66" s="14"/>
      <c r="C66" s="24"/>
      <c r="D66" s="25"/>
      <c r="E66" s="12"/>
      <c r="F66" s="12"/>
      <c r="G66" s="12"/>
      <c r="H66" s="12"/>
      <c r="I66" s="12"/>
      <c r="J66" s="12"/>
      <c r="K66" s="12"/>
    </row>
    <row r="67" spans="2:11" x14ac:dyDescent="0.25">
      <c r="B67" s="14" t="s">
        <v>8</v>
      </c>
      <c r="C67" s="34">
        <f>SUM(F69:F78)</f>
        <v>0</v>
      </c>
      <c r="D67" s="25"/>
      <c r="E67" s="12"/>
      <c r="F67" s="12"/>
      <c r="G67" s="116" t="s">
        <v>55</v>
      </c>
      <c r="H67" s="116"/>
      <c r="I67" s="12"/>
      <c r="J67" s="12"/>
      <c r="K67" s="12"/>
    </row>
    <row r="68" spans="2:11" ht="14.45" customHeight="1" x14ac:dyDescent="0.25">
      <c r="B68" s="15"/>
      <c r="C68" s="26" t="s">
        <v>6</v>
      </c>
      <c r="D68" s="25"/>
      <c r="E68" s="12"/>
      <c r="F68" s="16" t="s">
        <v>2</v>
      </c>
      <c r="G68" s="116"/>
      <c r="H68" s="116"/>
      <c r="I68" s="12"/>
      <c r="J68" s="12"/>
      <c r="K68" s="12"/>
    </row>
    <row r="69" spans="2:11" x14ac:dyDescent="0.25">
      <c r="B69" s="15"/>
      <c r="C69" s="94"/>
      <c r="D69" s="94"/>
      <c r="E69" s="12"/>
      <c r="F69" s="22"/>
      <c r="G69" s="41" t="b">
        <v>0</v>
      </c>
      <c r="H69" s="12"/>
      <c r="I69" s="12"/>
      <c r="J69" s="12"/>
      <c r="K69" s="12"/>
    </row>
    <row r="70" spans="2:11" x14ac:dyDescent="0.25">
      <c r="B70" s="15"/>
      <c r="C70" s="94"/>
      <c r="D70" s="94"/>
      <c r="E70" s="12"/>
      <c r="F70" s="22"/>
      <c r="G70" s="41" t="b">
        <v>0</v>
      </c>
      <c r="H70" s="12"/>
      <c r="I70" s="12"/>
      <c r="J70" s="12"/>
      <c r="K70" s="12"/>
    </row>
    <row r="71" spans="2:11" x14ac:dyDescent="0.25">
      <c r="B71" s="15"/>
      <c r="C71" s="94"/>
      <c r="D71" s="94"/>
      <c r="E71" s="12"/>
      <c r="F71" s="22"/>
      <c r="G71" s="41" t="b">
        <v>0</v>
      </c>
      <c r="H71" s="12"/>
      <c r="I71" s="12"/>
      <c r="J71" s="12"/>
      <c r="K71" s="12"/>
    </row>
    <row r="72" spans="2:11" x14ac:dyDescent="0.25">
      <c r="B72" s="15"/>
      <c r="C72" s="94"/>
      <c r="D72" s="94"/>
      <c r="E72" s="12"/>
      <c r="F72" s="22"/>
      <c r="G72" s="41" t="b">
        <v>0</v>
      </c>
      <c r="H72" s="12"/>
      <c r="I72" s="12"/>
      <c r="J72" s="12"/>
      <c r="K72" s="12"/>
    </row>
    <row r="73" spans="2:11" x14ac:dyDescent="0.25">
      <c r="B73" s="15"/>
      <c r="C73" s="94"/>
      <c r="D73" s="94"/>
      <c r="E73" s="12"/>
      <c r="F73" s="22"/>
      <c r="G73" s="41" t="b">
        <v>0</v>
      </c>
      <c r="H73" s="12"/>
      <c r="I73" s="12"/>
      <c r="J73" s="12"/>
      <c r="K73" s="12"/>
    </row>
    <row r="74" spans="2:11" x14ac:dyDescent="0.25">
      <c r="B74" s="15"/>
      <c r="C74" s="94"/>
      <c r="D74" s="94"/>
      <c r="E74" s="12"/>
      <c r="F74" s="22"/>
      <c r="G74" s="41" t="b">
        <v>0</v>
      </c>
      <c r="H74" s="12"/>
      <c r="I74" s="12"/>
      <c r="J74" s="12"/>
      <c r="K74" s="12"/>
    </row>
    <row r="75" spans="2:11" x14ac:dyDescent="0.25">
      <c r="B75" s="15"/>
      <c r="C75" s="94"/>
      <c r="D75" s="94"/>
      <c r="E75" s="12"/>
      <c r="F75" s="22"/>
      <c r="G75" s="41" t="b">
        <v>0</v>
      </c>
      <c r="H75" s="12"/>
      <c r="I75" s="12"/>
      <c r="J75" s="12"/>
      <c r="K75" s="12"/>
    </row>
    <row r="76" spans="2:11" x14ac:dyDescent="0.25">
      <c r="B76" s="15"/>
      <c r="C76" s="94"/>
      <c r="D76" s="94"/>
      <c r="E76" s="12"/>
      <c r="F76" s="22"/>
      <c r="G76" s="41" t="b">
        <v>0</v>
      </c>
      <c r="H76" s="12"/>
      <c r="I76" s="12"/>
      <c r="J76" s="12"/>
      <c r="K76" s="12"/>
    </row>
    <row r="77" spans="2:11" x14ac:dyDescent="0.25">
      <c r="B77" s="15"/>
      <c r="C77" s="94"/>
      <c r="D77" s="94"/>
      <c r="E77" s="12"/>
      <c r="F77" s="22"/>
      <c r="G77" s="41" t="b">
        <v>0</v>
      </c>
      <c r="H77" s="12"/>
      <c r="I77" s="12"/>
      <c r="J77" s="12"/>
      <c r="K77" s="12"/>
    </row>
    <row r="78" spans="2:11" x14ac:dyDescent="0.25">
      <c r="B78" s="15"/>
      <c r="C78" s="94"/>
      <c r="D78" s="94"/>
      <c r="E78" s="12"/>
      <c r="F78" s="22"/>
      <c r="G78" s="41" t="b">
        <v>0</v>
      </c>
      <c r="H78" s="12"/>
      <c r="I78" s="12"/>
      <c r="J78" s="12"/>
      <c r="K78" s="12"/>
    </row>
    <row r="79" spans="2:11" x14ac:dyDescent="0.25">
      <c r="B79" s="15"/>
      <c r="C79" s="12"/>
      <c r="D79" s="12"/>
      <c r="E79" s="12"/>
      <c r="F79" s="12"/>
      <c r="G79" s="12"/>
      <c r="H79" s="12"/>
      <c r="I79" s="12"/>
      <c r="J79" s="12"/>
      <c r="K79" s="12"/>
    </row>
    <row r="80" spans="2:11" x14ac:dyDescent="0.25">
      <c r="B80" s="92" t="s">
        <v>9</v>
      </c>
      <c r="C80" s="92"/>
      <c r="D80" s="92"/>
      <c r="E80" s="92"/>
      <c r="F80" s="17">
        <f>SUM(C61,C60,C62,C63,C64,C65,C67)</f>
        <v>0</v>
      </c>
      <c r="G80" s="12"/>
      <c r="H80" s="12"/>
      <c r="I80" s="12"/>
      <c r="J80" s="12"/>
      <c r="K80" s="12"/>
    </row>
    <row r="81" spans="2:15" x14ac:dyDescent="0.25">
      <c r="B81" s="15"/>
      <c r="C81" s="12"/>
      <c r="D81" s="12"/>
      <c r="E81" s="12"/>
      <c r="F81" s="12"/>
      <c r="G81" s="12"/>
      <c r="H81" s="12"/>
      <c r="I81" s="12"/>
      <c r="J81" s="12"/>
      <c r="K81" s="12"/>
    </row>
    <row r="82" spans="2:15" x14ac:dyDescent="0.25">
      <c r="B82" s="35" t="s">
        <v>32</v>
      </c>
    </row>
    <row r="84" spans="2:15" ht="18.75" x14ac:dyDescent="0.3">
      <c r="B84" s="59" t="s">
        <v>64</v>
      </c>
      <c r="C84" s="87">
        <f>C54+F80</f>
        <v>0</v>
      </c>
      <c r="D84" s="87"/>
      <c r="E84" s="60"/>
      <c r="F84" s="60"/>
      <c r="G84" s="60"/>
      <c r="H84" s="60"/>
      <c r="I84" s="60"/>
      <c r="J84" s="60"/>
      <c r="K84" s="60"/>
      <c r="L84" s="60"/>
      <c r="M84" s="60"/>
    </row>
    <row r="87" spans="2:15" ht="18.75" x14ac:dyDescent="0.3">
      <c r="B87" s="9" t="s">
        <v>25</v>
      </c>
      <c r="C87" s="10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2:15" ht="12" customHeight="1" x14ac:dyDescent="0.25">
      <c r="B88" s="112" t="s">
        <v>57</v>
      </c>
      <c r="C88" s="112"/>
      <c r="D88" s="112"/>
      <c r="E88" s="112"/>
      <c r="F88" s="112"/>
      <c r="G88" s="112"/>
      <c r="H88" s="112"/>
      <c r="I88" s="112"/>
      <c r="J88" s="112"/>
      <c r="K88" s="112"/>
      <c r="L88" s="98" t="b">
        <v>0</v>
      </c>
      <c r="M88" s="97" t="str">
        <f>IF(N89=FALSE, "Check here","")</f>
        <v>Check here</v>
      </c>
      <c r="O88" s="44"/>
    </row>
    <row r="89" spans="2:15" ht="18.600000000000001" customHeight="1" x14ac:dyDescent="0.25"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98"/>
      <c r="M89" s="97"/>
      <c r="N89" s="45" t="b">
        <f>L88</f>
        <v>0</v>
      </c>
      <c r="O89" s="44"/>
    </row>
    <row r="90" spans="2:15" ht="14.45" customHeight="1" x14ac:dyDescent="0.25"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43"/>
      <c r="M90" s="21"/>
      <c r="N90" s="45"/>
      <c r="O90" s="44"/>
    </row>
    <row r="91" spans="2:15" x14ac:dyDescent="0.25">
      <c r="B91" s="28"/>
      <c r="C91" s="29"/>
      <c r="D91" s="29"/>
      <c r="E91" s="29"/>
      <c r="F91" s="29"/>
      <c r="G91" s="29"/>
    </row>
    <row r="92" spans="2:15" ht="24" customHeight="1" x14ac:dyDescent="0.3">
      <c r="B92" s="30" t="s">
        <v>26</v>
      </c>
      <c r="C92" s="109"/>
      <c r="D92" s="109"/>
      <c r="E92" s="109"/>
      <c r="F92" s="109"/>
      <c r="G92" s="29"/>
    </row>
    <row r="93" spans="2:15" ht="14.45" customHeight="1" x14ac:dyDescent="0.25">
      <c r="B93" s="28"/>
      <c r="C93" s="111" t="str">
        <f>IF(Q23&gt;0,"Some required information is missing. Please confirm all personal information is complete, checkboxes are marked, and signature is provided.","")</f>
        <v>Some required information is missing. Please confirm all personal information is complete, checkboxes are marked, and signature is provided.</v>
      </c>
      <c r="D93" s="111"/>
      <c r="E93" s="111"/>
      <c r="F93" s="111"/>
      <c r="G93" s="111"/>
    </row>
    <row r="94" spans="2:15" x14ac:dyDescent="0.25">
      <c r="B94" s="28"/>
      <c r="C94" s="111"/>
      <c r="D94" s="111"/>
      <c r="E94" s="111"/>
      <c r="F94" s="111"/>
      <c r="G94" s="111"/>
    </row>
    <row r="95" spans="2:15" x14ac:dyDescent="0.25">
      <c r="B95" s="28"/>
      <c r="C95" s="111"/>
      <c r="D95" s="111"/>
      <c r="E95" s="111"/>
      <c r="F95" s="111"/>
      <c r="G95" s="111"/>
    </row>
  </sheetData>
  <mergeCells count="54">
    <mergeCell ref="C93:G95"/>
    <mergeCell ref="B88:K90"/>
    <mergeCell ref="C54:D54"/>
    <mergeCell ref="B30:K31"/>
    <mergeCell ref="C75:D75"/>
    <mergeCell ref="C76:D76"/>
    <mergeCell ref="C77:D77"/>
    <mergeCell ref="C78:D78"/>
    <mergeCell ref="C47:D47"/>
    <mergeCell ref="C48:D48"/>
    <mergeCell ref="C49:D49"/>
    <mergeCell ref="C50:D50"/>
    <mergeCell ref="C61:D61"/>
    <mergeCell ref="G67:H68"/>
    <mergeCell ref="M88:M89"/>
    <mergeCell ref="L88:L89"/>
    <mergeCell ref="C21:K23"/>
    <mergeCell ref="C25:E25"/>
    <mergeCell ref="C92:F92"/>
    <mergeCell ref="C28:F28"/>
    <mergeCell ref="C73:D73"/>
    <mergeCell ref="C74:D74"/>
    <mergeCell ref="C60:D60"/>
    <mergeCell ref="C62:D62"/>
    <mergeCell ref="C63:D63"/>
    <mergeCell ref="C64:D64"/>
    <mergeCell ref="C65:D65"/>
    <mergeCell ref="B57:K58"/>
    <mergeCell ref="C69:D69"/>
    <mergeCell ref="C70:D70"/>
    <mergeCell ref="C71:D71"/>
    <mergeCell ref="C72:D72"/>
    <mergeCell ref="E59:F59"/>
    <mergeCell ref="E11:F11"/>
    <mergeCell ref="C84:D84"/>
    <mergeCell ref="C51:D51"/>
    <mergeCell ref="D35:L36"/>
    <mergeCell ref="C42:D42"/>
    <mergeCell ref="C46:D46"/>
    <mergeCell ref="I11:L11"/>
    <mergeCell ref="I13:L13"/>
    <mergeCell ref="C43:D43"/>
    <mergeCell ref="C44:D44"/>
    <mergeCell ref="C45:D45"/>
    <mergeCell ref="G19:H19"/>
    <mergeCell ref="E19:F19"/>
    <mergeCell ref="C19:D19"/>
    <mergeCell ref="F25:I25"/>
    <mergeCell ref="B80:E80"/>
    <mergeCell ref="G15:H16"/>
    <mergeCell ref="I16:L17"/>
    <mergeCell ref="C13:F13"/>
    <mergeCell ref="C15:F15"/>
    <mergeCell ref="C17:F17"/>
  </mergeCells>
  <phoneticPr fontId="5" type="noConversion"/>
  <conditionalFormatting sqref="B11">
    <cfRule type="expression" dxfId="9" priority="16">
      <formula>"if($Q$10=""FALSE)"</formula>
    </cfRule>
  </conditionalFormatting>
  <conditionalFormatting sqref="C11">
    <cfRule type="containsBlanks" dxfId="8" priority="15">
      <formula>LEN(TRIM(C11))=0</formula>
    </cfRule>
  </conditionalFormatting>
  <conditionalFormatting sqref="C13:F13">
    <cfRule type="containsBlanks" dxfId="7" priority="13">
      <formula>LEN(TRIM(C13))=0</formula>
    </cfRule>
  </conditionalFormatting>
  <conditionalFormatting sqref="D11">
    <cfRule type="expression" dxfId="6" priority="6">
      <formula>"if($Q$10=""FALSE)"</formula>
    </cfRule>
  </conditionalFormatting>
  <conditionalFormatting sqref="F25:I25">
    <cfRule type="containsBlanks" dxfId="5" priority="7">
      <formula>LEN(TRIM(F25))=0</formula>
    </cfRule>
  </conditionalFormatting>
  <conditionalFormatting sqref="L27 C11 E11:F11 I11:L11 C13:F13 I13:L13 C15:F15 C17:F17 C19:D19 G19:H19 C21:K23 C28:F28 C92:F92">
    <cfRule type="containsBlanks" dxfId="4" priority="12">
      <formula>LEN(TRIM(C11))=0</formula>
    </cfRule>
  </conditionalFormatting>
  <conditionalFormatting sqref="L27">
    <cfRule type="cellIs" dxfId="3" priority="11" operator="equal">
      <formula>FALSE</formula>
    </cfRule>
  </conditionalFormatting>
  <conditionalFormatting sqref="L88">
    <cfRule type="cellIs" dxfId="2" priority="8" operator="equal">
      <formula>FALSE</formula>
    </cfRule>
    <cfRule type="containsBlanks" dxfId="1" priority="9">
      <formula>LEN(TRIM(L88))=0</formula>
    </cfRule>
  </conditionalFormatting>
  <dataValidations count="3">
    <dataValidation operator="greaterThan" showInputMessage="1" showErrorMessage="1" errorTitle="Travel Start Date" error="Travel Start Date is required." promptTitle="Travel Start Date" prompt="Travel start date is required." sqref="C19:D19" xr:uid="{A4E720B2-C411-40DA-9899-733EDB984338}"/>
    <dataValidation errorStyle="warning" operator="greaterThanOrEqual" showInputMessage="1" showErrorMessage="1" errorTitle="Incorrect End Date" error="Travel End Date should be after Travel Start Date" promptTitle="Enter Travel End Date" prompt="Travel end date is required." sqref="G19:H19" xr:uid="{E914D5E2-F281-4415-9E6F-1CEB62BFCA0B}"/>
    <dataValidation errorStyle="warning" showInputMessage="1" showErrorMessage="1" errorTitle="Required field" error="Please complete required field." sqref="C11:E11" xr:uid="{42C809F7-440F-4436-A856-EEA26CE99CF0}"/>
  </dataValidations>
  <hyperlinks>
    <hyperlink ref="D35" r:id="rId1" display="          SOGS uses federal per diem rates. Please calculate per diems using this online tool and attach a screentshot to your request." xr:uid="{4CE1A6F3-5B4B-4277-AA31-123C0EC6DBFA}"/>
  </hyperlinks>
  <pageMargins left="0.7" right="0.7" top="0.75" bottom="0.75" header="0.3" footer="0.3"/>
  <pageSetup scale="44" orientation="portrait" r:id="rId2"/>
  <ignoredErrors>
    <ignoredError sqref="Q11:Q17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5EF4F-49BE-432F-A517-E77801463B4B}">
  <sheetPr>
    <tabColor theme="9" tint="0.39997558519241921"/>
  </sheetPr>
  <dimension ref="B1:M23"/>
  <sheetViews>
    <sheetView showGridLines="0" showRowColHeaders="0" zoomScaleNormal="100" workbookViewId="0">
      <selection activeCell="R17" sqref="R17"/>
    </sheetView>
  </sheetViews>
  <sheetFormatPr defaultRowHeight="15" x14ac:dyDescent="0.25"/>
  <cols>
    <col min="1" max="1" width="6" customWidth="1"/>
    <col min="2" max="2" width="7.42578125" customWidth="1"/>
  </cols>
  <sheetData>
    <row r="1" spans="2:13" x14ac:dyDescent="0.25">
      <c r="B1" s="4"/>
    </row>
    <row r="2" spans="2:13" x14ac:dyDescent="0.25">
      <c r="B2" s="4"/>
    </row>
    <row r="3" spans="2:13" x14ac:dyDescent="0.25">
      <c r="B3" s="4"/>
    </row>
    <row r="4" spans="2:13" x14ac:dyDescent="0.25">
      <c r="B4" s="4"/>
    </row>
    <row r="5" spans="2:13" x14ac:dyDescent="0.25">
      <c r="B5" s="4"/>
    </row>
    <row r="6" spans="2:13" x14ac:dyDescent="0.25">
      <c r="B6" s="4"/>
    </row>
    <row r="7" spans="2:13" x14ac:dyDescent="0.25">
      <c r="B7" s="4"/>
    </row>
    <row r="8" spans="2:13" ht="33.6" customHeight="1" x14ac:dyDescent="0.35">
      <c r="B8" s="19" t="s">
        <v>48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</row>
    <row r="11" spans="2:13" x14ac:dyDescent="0.25">
      <c r="B11" s="38" t="b">
        <v>0</v>
      </c>
      <c r="C11" t="s">
        <v>42</v>
      </c>
    </row>
    <row r="12" spans="2:13" x14ac:dyDescent="0.25">
      <c r="B12" s="38" t="b">
        <v>0</v>
      </c>
      <c r="C12" t="s">
        <v>45</v>
      </c>
    </row>
    <row r="13" spans="2:13" x14ac:dyDescent="0.25">
      <c r="B13" s="38" t="b">
        <v>0</v>
      </c>
      <c r="C13" t="s">
        <v>52</v>
      </c>
    </row>
    <row r="14" spans="2:13" x14ac:dyDescent="0.25">
      <c r="B14" s="38" t="b">
        <v>0</v>
      </c>
      <c r="C14" t="s">
        <v>46</v>
      </c>
    </row>
    <row r="15" spans="2:13" x14ac:dyDescent="0.25">
      <c r="B15" s="38" t="b">
        <v>0</v>
      </c>
      <c r="C15" t="s">
        <v>38</v>
      </c>
    </row>
    <row r="16" spans="2:13" x14ac:dyDescent="0.25">
      <c r="B16" s="38" t="b">
        <v>0</v>
      </c>
      <c r="C16" t="s">
        <v>39</v>
      </c>
    </row>
    <row r="17" spans="2:3" x14ac:dyDescent="0.25">
      <c r="B17" s="38" t="b">
        <v>0</v>
      </c>
      <c r="C17" t="s">
        <v>49</v>
      </c>
    </row>
    <row r="18" spans="2:3" x14ac:dyDescent="0.25">
      <c r="B18" s="38" t="b">
        <v>0</v>
      </c>
      <c r="C18" t="s">
        <v>47</v>
      </c>
    </row>
    <row r="19" spans="2:3" x14ac:dyDescent="0.25">
      <c r="B19" s="38" t="b">
        <v>0</v>
      </c>
      <c r="C19" t="s">
        <v>37</v>
      </c>
    </row>
    <row r="20" spans="2:3" x14ac:dyDescent="0.25">
      <c r="B20" s="38" t="b">
        <v>0</v>
      </c>
      <c r="C20" t="s">
        <v>41</v>
      </c>
    </row>
    <row r="21" spans="2:3" x14ac:dyDescent="0.25">
      <c r="B21" s="38" t="b">
        <v>0</v>
      </c>
      <c r="C21" t="s">
        <v>40</v>
      </c>
    </row>
    <row r="22" spans="2:3" x14ac:dyDescent="0.25">
      <c r="B22" s="38" t="b">
        <v>0</v>
      </c>
      <c r="C22" t="s">
        <v>44</v>
      </c>
    </row>
    <row r="23" spans="2:3" x14ac:dyDescent="0.25">
      <c r="B23" s="38" t="b">
        <v>0</v>
      </c>
      <c r="C23" t="s">
        <v>43</v>
      </c>
    </row>
  </sheetData>
  <conditionalFormatting sqref="B11:B23">
    <cfRule type="cellIs" dxfId="0" priority="1" operator="equal">
      <formula>FALSE</formula>
    </cfRule>
  </conditionalFormatting>
  <pageMargins left="0.7" right="0.7" top="0.75" bottom="0.75" header="0.3" footer="0.3"/>
  <pageSetup scale="7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Invoice</vt:lpstr>
      <vt:lpstr>Reimbursement Form</vt:lpstr>
      <vt:lpstr>Business Office Review</vt:lpstr>
      <vt:lpstr>'Business Office Review'!Print_Area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Herndon, Lexi Kay</dc:creator>
  <cp:lastModifiedBy>Herndon, Lexi Kay</cp:lastModifiedBy>
  <cp:lastPrinted>2025-05-28T16:10:46Z</cp:lastPrinted>
  <dcterms:created xsi:type="dcterms:W3CDTF">2023-03-09T14:40:59Z</dcterms:created>
  <dcterms:modified xsi:type="dcterms:W3CDTF">2026-01-06T16:55:57Z</dcterms:modified>
</cp:coreProperties>
</file>