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barruscountync.sharepoint.com/sites/CoMGR/Shared Documents/Education/Budget Documents/Budget FY 2019/"/>
    </mc:Choice>
  </mc:AlternateContent>
  <xr:revisionPtr revIDLastSave="0" documentId="8_{C43DD9FF-0488-44CE-B548-C519D3D87480}" xr6:coauthVersionLast="31" xr6:coauthVersionMax="31" xr10:uidLastSave="{00000000-0000-0000-0000-000000000000}"/>
  <bookViews>
    <workbookView xWindow="0" yWindow="0" windowWidth="19200" windowHeight="6825" xr2:uid="{DFC5BEDC-99F6-4863-8C3F-90D746478166}"/>
  </bookViews>
  <sheets>
    <sheet name="HB1031" sheetId="1" r:id="rId1"/>
  </sheets>
  <definedNames>
    <definedName name="_xlnm.Print_Area" localSheetId="0">'HB1031'!$A$1:$C$36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1" l="1"/>
  <c r="G61" i="1"/>
  <c r="F61" i="1"/>
  <c r="E61" i="1"/>
  <c r="D61" i="1"/>
  <c r="C61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G56" i="1"/>
  <c r="F56" i="1"/>
  <c r="E56" i="1"/>
  <c r="D56" i="1"/>
  <c r="C56" i="1"/>
  <c r="G55" i="1"/>
  <c r="F55" i="1"/>
  <c r="E55" i="1"/>
  <c r="E62" i="1" s="1"/>
  <c r="D55" i="1"/>
  <c r="C55" i="1"/>
  <c r="G54" i="1"/>
  <c r="G62" i="1" s="1"/>
  <c r="F54" i="1"/>
  <c r="F62" i="1" s="1"/>
  <c r="E54" i="1"/>
  <c r="D54" i="1"/>
  <c r="D62" i="1" s="1"/>
  <c r="C54" i="1"/>
  <c r="C62" i="1" s="1"/>
  <c r="B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G49" i="1" s="1"/>
  <c r="F42" i="1"/>
  <c r="E42" i="1"/>
  <c r="D42" i="1"/>
  <c r="C42" i="1"/>
  <c r="C49" i="1" s="1"/>
  <c r="G41" i="1"/>
  <c r="F41" i="1"/>
  <c r="F49" i="1" s="1"/>
  <c r="E41" i="1"/>
  <c r="E49" i="1" s="1"/>
  <c r="D41" i="1"/>
  <c r="D49" i="1" s="1"/>
  <c r="C41" i="1"/>
  <c r="C36" i="1"/>
  <c r="B26" i="1"/>
  <c r="C28" i="1" s="1"/>
  <c r="C10" i="1"/>
  <c r="C13" i="1" s="1"/>
  <c r="C20" i="1" s="1"/>
</calcChain>
</file>

<file path=xl/sharedStrings.xml><?xml version="1.0" encoding="utf-8"?>
<sst xmlns="http://schemas.openxmlformats.org/spreadsheetml/2006/main" count="44" uniqueCount="33">
  <si>
    <t>Total fund balance - General Fund</t>
  </si>
  <si>
    <t xml:space="preserve">Less: </t>
  </si>
  <si>
    <t>Stabilization by State statute</t>
  </si>
  <si>
    <t>Prepaids</t>
  </si>
  <si>
    <t>Inventories</t>
  </si>
  <si>
    <t>Designated for insurance expenditures</t>
  </si>
  <si>
    <t xml:space="preserve">Unassigned Fund Balance </t>
  </si>
  <si>
    <t>Unassigned June 30, 2018</t>
  </si>
  <si>
    <t>cash flows / timing (federal 4 M, local .5M), ability to react quickly in natural disaster</t>
  </si>
  <si>
    <t>saving for future pension spiking liabilities</t>
  </si>
  <si>
    <t>allotment formula deficiencies (no addition funds after 2nd month)</t>
  </si>
  <si>
    <t>minor projects the board/super requests</t>
  </si>
  <si>
    <t>Double pay positions due to personnel issues</t>
  </si>
  <si>
    <t>Fund Balance remaining after obligations</t>
  </si>
  <si>
    <t>Total fund balance - Capital Outlay</t>
  </si>
  <si>
    <t>Carryover - PO's issued</t>
  </si>
  <si>
    <t>Wolf Meadow Cell Tower proceeds (accumulating)</t>
  </si>
  <si>
    <t>Erate funds carryover - restricted</t>
  </si>
  <si>
    <t>Unrestricted</t>
  </si>
  <si>
    <t>Assigned by nature - grants</t>
  </si>
  <si>
    <t>Fund 1</t>
  </si>
  <si>
    <t>Fund 2</t>
  </si>
  <si>
    <t>Fund 3</t>
  </si>
  <si>
    <t>Fund 4</t>
  </si>
  <si>
    <t>Fund 5</t>
  </si>
  <si>
    <t>Fund 6</t>
  </si>
  <si>
    <t>Fund 7</t>
  </si>
  <si>
    <t>Fund 8</t>
  </si>
  <si>
    <t>Designated for retirement assessments</t>
  </si>
  <si>
    <t>Appropriated Fund Balance in the 2018-2019 budget</t>
  </si>
  <si>
    <t>unpredictable state cuts, timing of state budget adoption, protect district from RIF's</t>
  </si>
  <si>
    <t>Current Expense Fund</t>
  </si>
  <si>
    <t>Total fund balance - Special Revenue Fund (Fund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</si>
</sst>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4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0" fillId="0" borderId="0" xfId="0" applyBorder="1"/>
    <xf numFmtId="0" fontId="2" fillId="0" borderId="0" xfId="3" applyFont="1" applyBorder="1" applyAlignment="1"/>
    <xf numFmtId="164" fontId="2" fillId="0" borderId="0" xfId="4" applyNumberFormat="1" applyFont="1" applyBorder="1"/>
    <xf numFmtId="43" fontId="0" fillId="0" borderId="0" xfId="1" applyNumberFormat="1" applyFont="1"/>
    <xf numFmtId="0" fontId="2" fillId="0" borderId="0" xfId="3" applyFont="1" applyBorder="1" applyAlignment="1">
      <alignment horizontal="left" indent="1"/>
    </xf>
    <xf numFmtId="43" fontId="0" fillId="0" borderId="0" xfId="1" applyNumberFormat="1" applyFont="1" applyBorder="1"/>
    <xf numFmtId="0" fontId="0" fillId="0" borderId="1" xfId="0" applyBorder="1"/>
    <xf numFmtId="164" fontId="2" fillId="0" borderId="2" xfId="4" applyNumberFormat="1" applyFont="1" applyBorder="1"/>
    <xf numFmtId="164" fontId="2" fillId="0" borderId="8" xfId="4" applyNumberFormat="1" applyFont="1" applyBorder="1"/>
    <xf numFmtId="164" fontId="2" fillId="0" borderId="11" xfId="4" applyNumberFormat="1" applyFont="1" applyBorder="1"/>
    <xf numFmtId="164" fontId="2" fillId="0" borderId="12" xfId="4" applyNumberFormat="1" applyFont="1" applyBorder="1"/>
    <xf numFmtId="164" fontId="2" fillId="0" borderId="13" xfId="4" applyNumberFormat="1" applyFont="1" applyBorder="1"/>
    <xf numFmtId="9" fontId="2" fillId="0" borderId="1" xfId="2" applyFont="1" applyBorder="1"/>
    <xf numFmtId="4" fontId="2" fillId="0" borderId="0" xfId="5" applyNumberFormat="1"/>
    <xf numFmtId="4" fontId="2" fillId="0" borderId="1" xfId="5" applyNumberFormat="1" applyBorder="1"/>
    <xf numFmtId="0" fontId="2" fillId="0" borderId="9" xfId="3" applyFont="1" applyBorder="1" applyAlignment="1">
      <alignment horizontal="left"/>
    </xf>
    <xf numFmtId="0" fontId="2" fillId="0" borderId="10" xfId="3" applyFont="1" applyBorder="1" applyAlignment="1">
      <alignment horizontal="left"/>
    </xf>
    <xf numFmtId="0" fontId="1" fillId="0" borderId="0" xfId="3" applyFont="1" applyFill="1" applyBorder="1" applyAlignment="1">
      <alignment horizontal="left" indent="1"/>
    </xf>
    <xf numFmtId="0" fontId="1" fillId="0" borderId="0" xfId="3" applyFont="1" applyBorder="1" applyAlignment="1"/>
    <xf numFmtId="0" fontId="2" fillId="0" borderId="6" xfId="3" applyFont="1" applyBorder="1" applyAlignment="1">
      <alignment horizontal="left"/>
    </xf>
    <xf numFmtId="0" fontId="2" fillId="0" borderId="7" xfId="3" applyFont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9" xfId="3" applyFont="1" applyBorder="1" applyAlignment="1">
      <alignment horizontal="left"/>
    </xf>
    <xf numFmtId="0" fontId="2" fillId="0" borderId="10" xfId="3" applyFont="1" applyBorder="1" applyAlignment="1">
      <alignment horizontal="left"/>
    </xf>
    <xf numFmtId="0" fontId="2" fillId="0" borderId="14" xfId="3" applyFont="1" applyBorder="1" applyAlignment="1">
      <alignment horizontal="left"/>
    </xf>
    <xf numFmtId="0" fontId="2" fillId="0" borderId="15" xfId="3" applyFont="1" applyBorder="1" applyAlignment="1">
      <alignment horizontal="left"/>
    </xf>
    <xf numFmtId="164" fontId="2" fillId="0" borderId="16" xfId="4" applyNumberFormat="1" applyFont="1" applyBorder="1"/>
  </cellXfs>
  <cellStyles count="6">
    <cellStyle name="Comma" xfId="1" builtinId="3"/>
    <cellStyle name="Comma 8 2" xfId="4" xr:uid="{99DF121D-27E1-41DA-B40D-0DD988EB8FA4}"/>
    <cellStyle name="Normal" xfId="0" builtinId="0"/>
    <cellStyle name="Normal 11 2" xfId="3" xr:uid="{F7EB2A57-2AD8-4EC2-913D-8F3971B1A160}"/>
    <cellStyle name="Normal 12" xfId="5" xr:uid="{13D3187F-BEA2-4C0F-BC60-5C1A5C57B7E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F8382-33F1-4BAE-B6E2-42B136CA8F76}">
  <sheetPr>
    <pageSetUpPr fitToPage="1"/>
  </sheetPr>
  <dimension ref="A1:G62"/>
  <sheetViews>
    <sheetView tabSelected="1" topLeftCell="A10" workbookViewId="0">
      <selection activeCell="A12" sqref="A12:C20"/>
    </sheetView>
  </sheetViews>
  <sheetFormatPr defaultRowHeight="18" x14ac:dyDescent="0.25"/>
  <cols>
    <col min="1" max="1" width="35.453125" customWidth="1"/>
    <col min="2" max="2" width="14.7265625" customWidth="1"/>
    <col min="3" max="3" width="12.7265625" customWidth="1"/>
    <col min="4" max="7" width="9.1796875" customWidth="1"/>
  </cols>
  <sheetData>
    <row r="1" spans="1:3" x14ac:dyDescent="0.25">
      <c r="A1" s="1"/>
    </row>
    <row r="2" spans="1:3" x14ac:dyDescent="0.25">
      <c r="A2" s="2" t="s">
        <v>0</v>
      </c>
      <c r="B2" s="2"/>
      <c r="C2" s="3">
        <v>16671416</v>
      </c>
    </row>
    <row r="3" spans="1:3" x14ac:dyDescent="0.25">
      <c r="A3" s="2" t="s">
        <v>1</v>
      </c>
      <c r="C3" s="4"/>
    </row>
    <row r="4" spans="1:3" x14ac:dyDescent="0.25">
      <c r="A4" s="5" t="s">
        <v>2</v>
      </c>
      <c r="B4" s="3">
        <v>-138627</v>
      </c>
      <c r="C4" s="6"/>
    </row>
    <row r="5" spans="1:3" x14ac:dyDescent="0.25">
      <c r="A5" s="5" t="s">
        <v>3</v>
      </c>
      <c r="B5" s="3">
        <v>-200000</v>
      </c>
      <c r="C5" s="6"/>
    </row>
    <row r="6" spans="1:3" x14ac:dyDescent="0.25">
      <c r="A6" s="5" t="s">
        <v>4</v>
      </c>
      <c r="B6" s="3">
        <v>-732924</v>
      </c>
      <c r="C6" s="6"/>
    </row>
    <row r="7" spans="1:3" x14ac:dyDescent="0.25">
      <c r="A7" s="5" t="s">
        <v>28</v>
      </c>
      <c r="B7" s="3">
        <v>-1305538</v>
      </c>
      <c r="C7" s="6"/>
    </row>
    <row r="8" spans="1:3" x14ac:dyDescent="0.25">
      <c r="A8" s="5" t="s">
        <v>5</v>
      </c>
      <c r="B8" s="3">
        <v>-1567516</v>
      </c>
      <c r="C8" s="1"/>
    </row>
    <row r="9" spans="1:3" x14ac:dyDescent="0.25">
      <c r="A9" s="5" t="s">
        <v>29</v>
      </c>
      <c r="B9" s="3">
        <v>-2565302</v>
      </c>
      <c r="C9" s="7"/>
    </row>
    <row r="10" spans="1:3" x14ac:dyDescent="0.25">
      <c r="A10" s="2"/>
      <c r="C10" s="8">
        <f>SUM(B2:C9)</f>
        <v>10161509</v>
      </c>
    </row>
    <row r="11" spans="1:3" x14ac:dyDescent="0.25">
      <c r="A11" s="18" t="s">
        <v>31</v>
      </c>
    </row>
    <row r="12" spans="1:3" x14ac:dyDescent="0.25">
      <c r="A12" s="22" t="s">
        <v>6</v>
      </c>
      <c r="B12" s="23"/>
      <c r="C12" s="24"/>
    </row>
    <row r="13" spans="1:3" x14ac:dyDescent="0.25">
      <c r="A13" s="20" t="s">
        <v>7</v>
      </c>
      <c r="B13" s="21"/>
      <c r="C13" s="9">
        <f>+C10</f>
        <v>10161509</v>
      </c>
    </row>
    <row r="14" spans="1:3" x14ac:dyDescent="0.25">
      <c r="A14" s="25" t="s">
        <v>8</v>
      </c>
      <c r="B14" s="26"/>
      <c r="C14" s="10">
        <v>-4500000</v>
      </c>
    </row>
    <row r="15" spans="1:3" x14ac:dyDescent="0.25">
      <c r="A15" s="16" t="s">
        <v>9</v>
      </c>
      <c r="B15" s="17"/>
      <c r="C15" s="9">
        <v>-1000000</v>
      </c>
    </row>
    <row r="16" spans="1:3" x14ac:dyDescent="0.25">
      <c r="A16" s="25" t="s">
        <v>30</v>
      </c>
      <c r="B16" s="26"/>
      <c r="C16" s="9">
        <v>-3000000</v>
      </c>
    </row>
    <row r="17" spans="1:3" x14ac:dyDescent="0.25">
      <c r="A17" s="25" t="s">
        <v>10</v>
      </c>
      <c r="B17" s="26"/>
      <c r="C17" s="10">
        <v>-400000</v>
      </c>
    </row>
    <row r="18" spans="1:3" x14ac:dyDescent="0.25">
      <c r="A18" s="16" t="s">
        <v>11</v>
      </c>
      <c r="B18" s="17"/>
      <c r="C18" s="11">
        <v>-200000</v>
      </c>
    </row>
    <row r="19" spans="1:3" x14ac:dyDescent="0.25">
      <c r="A19" s="25" t="s">
        <v>12</v>
      </c>
      <c r="B19" s="26"/>
      <c r="C19" s="12">
        <v>-100000</v>
      </c>
    </row>
    <row r="20" spans="1:3" x14ac:dyDescent="0.25">
      <c r="A20" s="27" t="s">
        <v>13</v>
      </c>
      <c r="B20" s="28"/>
      <c r="C20" s="29">
        <f>SUM(C13:C19)</f>
        <v>961509</v>
      </c>
    </row>
    <row r="23" spans="1:3" x14ac:dyDescent="0.25">
      <c r="A23" s="2" t="s">
        <v>14</v>
      </c>
      <c r="B23" s="2"/>
      <c r="C23" s="3">
        <v>291963</v>
      </c>
    </row>
    <row r="24" spans="1:3" x14ac:dyDescent="0.25">
      <c r="A24" s="2" t="s">
        <v>1</v>
      </c>
      <c r="C24" s="4"/>
    </row>
    <row r="25" spans="1:3" x14ac:dyDescent="0.25">
      <c r="A25" s="5" t="s">
        <v>15</v>
      </c>
      <c r="B25" s="3">
        <v>-105430</v>
      </c>
      <c r="C25" s="6"/>
    </row>
    <row r="26" spans="1:3" x14ac:dyDescent="0.25">
      <c r="A26" s="5" t="s">
        <v>16</v>
      </c>
      <c r="B26" s="3">
        <f>-(11700+11700+11700)</f>
        <v>-35100</v>
      </c>
      <c r="C26" s="6"/>
    </row>
    <row r="27" spans="1:3" x14ac:dyDescent="0.25">
      <c r="A27" s="5" t="s">
        <v>17</v>
      </c>
      <c r="B27" s="3">
        <v>-52443</v>
      </c>
      <c r="C27" s="7"/>
    </row>
    <row r="28" spans="1:3" x14ac:dyDescent="0.25">
      <c r="A28" s="2" t="s">
        <v>18</v>
      </c>
      <c r="C28" s="8">
        <f>SUM(B23:C27)</f>
        <v>98990</v>
      </c>
    </row>
    <row r="29" spans="1:3" x14ac:dyDescent="0.25">
      <c r="A29" s="1"/>
    </row>
    <row r="30" spans="1:3" x14ac:dyDescent="0.25">
      <c r="A30" s="1"/>
    </row>
    <row r="31" spans="1:3" x14ac:dyDescent="0.25">
      <c r="A31" s="1"/>
    </row>
    <row r="32" spans="1:3" x14ac:dyDescent="0.25">
      <c r="A32" s="19" t="s">
        <v>32</v>
      </c>
      <c r="B32" s="2"/>
      <c r="C32" s="3">
        <v>1848425</v>
      </c>
    </row>
    <row r="33" spans="1:7" x14ac:dyDescent="0.25">
      <c r="A33" s="2" t="s">
        <v>1</v>
      </c>
      <c r="C33" s="4"/>
    </row>
    <row r="34" spans="1:7" x14ac:dyDescent="0.25">
      <c r="A34" s="5" t="s">
        <v>19</v>
      </c>
      <c r="B34" s="3">
        <v>-1848425</v>
      </c>
      <c r="C34" s="6"/>
    </row>
    <row r="35" spans="1:7" x14ac:dyDescent="0.25">
      <c r="A35" s="5"/>
      <c r="B35" s="3"/>
      <c r="C35" s="7"/>
    </row>
    <row r="36" spans="1:7" x14ac:dyDescent="0.25">
      <c r="A36" s="2" t="s">
        <v>18</v>
      </c>
      <c r="C36" s="8">
        <f>SUM(B32:C35)</f>
        <v>0</v>
      </c>
    </row>
    <row r="37" spans="1:7" x14ac:dyDescent="0.25">
      <c r="A37" s="1"/>
    </row>
    <row r="40" spans="1:7" x14ac:dyDescent="0.25">
      <c r="B40" s="7"/>
      <c r="C40" s="13">
        <v>0.01</v>
      </c>
      <c r="D40" s="13">
        <v>0.02</v>
      </c>
      <c r="E40" s="13">
        <v>0.03</v>
      </c>
      <c r="F40" s="13">
        <v>0.04</v>
      </c>
      <c r="G40" s="13">
        <v>0.05</v>
      </c>
    </row>
    <row r="41" spans="1:7" x14ac:dyDescent="0.25">
      <c r="A41" s="14" t="s">
        <v>20</v>
      </c>
      <c r="B41" s="14">
        <v>195929523</v>
      </c>
      <c r="C41" s="14">
        <f t="shared" ref="C41:C48" si="0">+B41*$C$40</f>
        <v>1959295.23</v>
      </c>
      <c r="D41" s="14">
        <f t="shared" ref="D41:D48" si="1">+B41*$D$40</f>
        <v>3918590.46</v>
      </c>
      <c r="E41" s="14">
        <f t="shared" ref="E41:E48" si="2">+B41*$E$40</f>
        <v>5877885.6899999995</v>
      </c>
      <c r="F41" s="14">
        <f t="shared" ref="F41:F48" si="3">+B41*$F$40</f>
        <v>7837180.9199999999</v>
      </c>
      <c r="G41" s="14">
        <f t="shared" ref="G41:G48" si="4">+B41*$G$40</f>
        <v>9796476.1500000004</v>
      </c>
    </row>
    <row r="42" spans="1:7" x14ac:dyDescent="0.25">
      <c r="A42" s="14" t="s">
        <v>21</v>
      </c>
      <c r="B42" s="14">
        <v>73000731</v>
      </c>
      <c r="C42" s="14">
        <f t="shared" si="0"/>
        <v>730007.31</v>
      </c>
      <c r="D42" s="14">
        <f t="shared" si="1"/>
        <v>1460014.62</v>
      </c>
      <c r="E42" s="14">
        <f t="shared" si="2"/>
        <v>2190021.9299999997</v>
      </c>
      <c r="F42" s="14">
        <f t="shared" si="3"/>
        <v>2920029.24</v>
      </c>
      <c r="G42" s="14">
        <f t="shared" si="4"/>
        <v>3650036.5500000003</v>
      </c>
    </row>
    <row r="43" spans="1:7" x14ac:dyDescent="0.25">
      <c r="A43" s="14" t="s">
        <v>22</v>
      </c>
      <c r="B43" s="14">
        <v>12258115</v>
      </c>
      <c r="C43" s="14">
        <f t="shared" si="0"/>
        <v>122581.15000000001</v>
      </c>
      <c r="D43" s="14">
        <f t="shared" si="1"/>
        <v>245162.30000000002</v>
      </c>
      <c r="E43" s="14">
        <f t="shared" si="2"/>
        <v>367743.45</v>
      </c>
      <c r="F43" s="14">
        <f t="shared" si="3"/>
        <v>490324.60000000003</v>
      </c>
      <c r="G43" s="14">
        <f t="shared" si="4"/>
        <v>612905.75</v>
      </c>
    </row>
    <row r="44" spans="1:7" x14ac:dyDescent="0.25">
      <c r="A44" s="14" t="s">
        <v>23</v>
      </c>
      <c r="B44" s="14">
        <v>90929443</v>
      </c>
      <c r="C44" s="14">
        <f t="shared" si="0"/>
        <v>909294.43</v>
      </c>
      <c r="D44" s="14">
        <f t="shared" si="1"/>
        <v>1818588.86</v>
      </c>
      <c r="E44" s="14">
        <f t="shared" si="2"/>
        <v>2727883.29</v>
      </c>
      <c r="F44" s="14">
        <f t="shared" si="3"/>
        <v>3637177.72</v>
      </c>
      <c r="G44" s="14">
        <f t="shared" si="4"/>
        <v>4546472.1500000004</v>
      </c>
    </row>
    <row r="45" spans="1:7" x14ac:dyDescent="0.25">
      <c r="A45" s="14" t="s">
        <v>24</v>
      </c>
      <c r="B45" s="14">
        <v>13862700</v>
      </c>
      <c r="C45" s="14">
        <f t="shared" si="0"/>
        <v>138627</v>
      </c>
      <c r="D45" s="14">
        <f t="shared" si="1"/>
        <v>277254</v>
      </c>
      <c r="E45" s="14">
        <f t="shared" si="2"/>
        <v>415881</v>
      </c>
      <c r="F45" s="14">
        <f t="shared" si="3"/>
        <v>554508</v>
      </c>
      <c r="G45" s="14">
        <f t="shared" si="4"/>
        <v>693135</v>
      </c>
    </row>
    <row r="46" spans="1:7" x14ac:dyDescent="0.25">
      <c r="A46" s="14" t="s">
        <v>25</v>
      </c>
      <c r="B46" s="14">
        <v>71953</v>
      </c>
      <c r="C46" s="14">
        <f t="shared" si="0"/>
        <v>719.53</v>
      </c>
      <c r="D46" s="14">
        <f t="shared" si="1"/>
        <v>1439.06</v>
      </c>
      <c r="E46" s="14">
        <f t="shared" si="2"/>
        <v>2158.59</v>
      </c>
      <c r="F46" s="14">
        <f t="shared" si="3"/>
        <v>2878.12</v>
      </c>
      <c r="G46" s="14">
        <f t="shared" si="4"/>
        <v>3597.65</v>
      </c>
    </row>
    <row r="47" spans="1:7" x14ac:dyDescent="0.25">
      <c r="A47" s="14" t="s">
        <v>26</v>
      </c>
      <c r="B47" s="14">
        <v>4140000</v>
      </c>
      <c r="C47" s="14">
        <f t="shared" si="0"/>
        <v>41400</v>
      </c>
      <c r="D47" s="14">
        <f t="shared" si="1"/>
        <v>82800</v>
      </c>
      <c r="E47" s="14">
        <f t="shared" si="2"/>
        <v>124200</v>
      </c>
      <c r="F47" s="14">
        <f t="shared" si="3"/>
        <v>165600</v>
      </c>
      <c r="G47" s="14">
        <f t="shared" si="4"/>
        <v>207000</v>
      </c>
    </row>
    <row r="48" spans="1:7" x14ac:dyDescent="0.25">
      <c r="A48" s="14" t="s">
        <v>27</v>
      </c>
      <c r="B48" s="15">
        <v>8782990</v>
      </c>
      <c r="C48" s="15">
        <f t="shared" si="0"/>
        <v>87829.900000000009</v>
      </c>
      <c r="D48" s="15">
        <f t="shared" si="1"/>
        <v>175659.80000000002</v>
      </c>
      <c r="E48" s="15">
        <f t="shared" si="2"/>
        <v>263489.7</v>
      </c>
      <c r="F48" s="15">
        <f t="shared" si="3"/>
        <v>351319.60000000003</v>
      </c>
      <c r="G48" s="15">
        <f t="shared" si="4"/>
        <v>439149.5</v>
      </c>
    </row>
    <row r="49" spans="1:7" x14ac:dyDescent="0.25">
      <c r="B49" s="14">
        <f>SUM(B41:B48)</f>
        <v>398975455</v>
      </c>
      <c r="C49" s="14">
        <f t="shared" ref="C49:G49" si="5">SUM(C41:C48)</f>
        <v>3989754.55</v>
      </c>
      <c r="D49" s="14">
        <f t="shared" si="5"/>
        <v>7979509.0999999996</v>
      </c>
      <c r="E49" s="14">
        <f t="shared" si="5"/>
        <v>11969263.649999999</v>
      </c>
      <c r="F49" s="14">
        <f t="shared" si="5"/>
        <v>15959018.199999999</v>
      </c>
      <c r="G49" s="14">
        <f t="shared" si="5"/>
        <v>19948772.75</v>
      </c>
    </row>
    <row r="53" spans="1:7" x14ac:dyDescent="0.25">
      <c r="B53" s="7"/>
      <c r="C53" s="13">
        <v>0.01</v>
      </c>
      <c r="D53" s="13">
        <v>0.02</v>
      </c>
      <c r="E53" s="13">
        <v>0.03</v>
      </c>
      <c r="F53" s="13">
        <v>0.04</v>
      </c>
      <c r="G53" s="13">
        <v>0.05</v>
      </c>
    </row>
    <row r="54" spans="1:7" x14ac:dyDescent="0.25">
      <c r="A54" s="14" t="s">
        <v>20</v>
      </c>
      <c r="B54" s="14">
        <v>195929523</v>
      </c>
      <c r="C54" s="14">
        <f t="shared" ref="C54:C61" si="6">+B54*$C$40</f>
        <v>1959295.23</v>
      </c>
      <c r="D54" s="14">
        <f t="shared" ref="D54:D61" si="7">+B54*$D$40</f>
        <v>3918590.46</v>
      </c>
      <c r="E54" s="14">
        <f t="shared" ref="E54:E61" si="8">+B54*$E$40</f>
        <v>5877885.6899999995</v>
      </c>
      <c r="F54" s="14">
        <f t="shared" ref="F54:F61" si="9">+B54*$F$40</f>
        <v>7837180.9199999999</v>
      </c>
      <c r="G54" s="14">
        <f t="shared" ref="G54:G61" si="10">+B54*$G$40</f>
        <v>9796476.1500000004</v>
      </c>
    </row>
    <row r="55" spans="1:7" x14ac:dyDescent="0.25">
      <c r="A55" s="14" t="s">
        <v>21</v>
      </c>
      <c r="B55" s="14">
        <v>73000731</v>
      </c>
      <c r="C55" s="14">
        <f t="shared" si="6"/>
        <v>730007.31</v>
      </c>
      <c r="D55" s="14">
        <f t="shared" si="7"/>
        <v>1460014.62</v>
      </c>
      <c r="E55" s="14">
        <f t="shared" si="8"/>
        <v>2190021.9299999997</v>
      </c>
      <c r="F55" s="14">
        <f t="shared" si="9"/>
        <v>2920029.24</v>
      </c>
      <c r="G55" s="14">
        <f t="shared" si="10"/>
        <v>3650036.5500000003</v>
      </c>
    </row>
    <row r="56" spans="1:7" x14ac:dyDescent="0.25">
      <c r="A56" s="14" t="s">
        <v>22</v>
      </c>
      <c r="B56" s="14">
        <v>12258115</v>
      </c>
      <c r="C56" s="14">
        <f t="shared" si="6"/>
        <v>122581.15000000001</v>
      </c>
      <c r="D56" s="14">
        <f t="shared" si="7"/>
        <v>245162.30000000002</v>
      </c>
      <c r="E56" s="14">
        <f t="shared" si="8"/>
        <v>367743.45</v>
      </c>
      <c r="F56" s="14">
        <f t="shared" si="9"/>
        <v>490324.60000000003</v>
      </c>
      <c r="G56" s="14">
        <f t="shared" si="10"/>
        <v>612905.75</v>
      </c>
    </row>
    <row r="57" spans="1:7" x14ac:dyDescent="0.25">
      <c r="A57" s="14" t="s">
        <v>23</v>
      </c>
      <c r="B57" s="14"/>
      <c r="C57" s="14">
        <f t="shared" si="6"/>
        <v>0</v>
      </c>
      <c r="D57" s="14">
        <f t="shared" si="7"/>
        <v>0</v>
      </c>
      <c r="E57" s="14">
        <f t="shared" si="8"/>
        <v>0</v>
      </c>
      <c r="F57" s="14">
        <f t="shared" si="9"/>
        <v>0</v>
      </c>
      <c r="G57" s="14">
        <f t="shared" si="10"/>
        <v>0</v>
      </c>
    </row>
    <row r="58" spans="1:7" x14ac:dyDescent="0.25">
      <c r="A58" s="14" t="s">
        <v>24</v>
      </c>
      <c r="B58" s="14">
        <v>13862700</v>
      </c>
      <c r="C58" s="14">
        <f t="shared" si="6"/>
        <v>138627</v>
      </c>
      <c r="D58" s="14">
        <f t="shared" si="7"/>
        <v>277254</v>
      </c>
      <c r="E58" s="14">
        <f t="shared" si="8"/>
        <v>415881</v>
      </c>
      <c r="F58" s="14">
        <f t="shared" si="9"/>
        <v>554508</v>
      </c>
      <c r="G58" s="14">
        <f t="shared" si="10"/>
        <v>693135</v>
      </c>
    </row>
    <row r="59" spans="1:7" x14ac:dyDescent="0.25">
      <c r="A59" s="14" t="s">
        <v>25</v>
      </c>
      <c r="B59" s="14"/>
      <c r="C59" s="14">
        <f t="shared" si="6"/>
        <v>0</v>
      </c>
      <c r="D59" s="14">
        <f t="shared" si="7"/>
        <v>0</v>
      </c>
      <c r="E59" s="14">
        <f t="shared" si="8"/>
        <v>0</v>
      </c>
      <c r="F59" s="14">
        <f t="shared" si="9"/>
        <v>0</v>
      </c>
      <c r="G59" s="14">
        <f t="shared" si="10"/>
        <v>0</v>
      </c>
    </row>
    <row r="60" spans="1:7" x14ac:dyDescent="0.25">
      <c r="A60" s="14" t="s">
        <v>26</v>
      </c>
      <c r="B60" s="14"/>
      <c r="C60" s="14">
        <f t="shared" si="6"/>
        <v>0</v>
      </c>
      <c r="D60" s="14">
        <f t="shared" si="7"/>
        <v>0</v>
      </c>
      <c r="E60" s="14">
        <f t="shared" si="8"/>
        <v>0</v>
      </c>
      <c r="F60" s="14">
        <f t="shared" si="9"/>
        <v>0</v>
      </c>
      <c r="G60" s="14">
        <f t="shared" si="10"/>
        <v>0</v>
      </c>
    </row>
    <row r="61" spans="1:7" x14ac:dyDescent="0.25">
      <c r="A61" s="14" t="s">
        <v>27</v>
      </c>
      <c r="B61" s="15">
        <v>8782990</v>
      </c>
      <c r="C61" s="15">
        <f t="shared" si="6"/>
        <v>87829.900000000009</v>
      </c>
      <c r="D61" s="15">
        <f t="shared" si="7"/>
        <v>175659.80000000002</v>
      </c>
      <c r="E61" s="15">
        <f t="shared" si="8"/>
        <v>263489.7</v>
      </c>
      <c r="F61" s="15">
        <f t="shared" si="9"/>
        <v>351319.60000000003</v>
      </c>
      <c r="G61" s="15">
        <f t="shared" si="10"/>
        <v>439149.5</v>
      </c>
    </row>
    <row r="62" spans="1:7" x14ac:dyDescent="0.25">
      <c r="B62" s="14">
        <f>SUM(B54:B61)</f>
        <v>303834059</v>
      </c>
      <c r="C62" s="14">
        <f t="shared" ref="C62:G62" si="11">SUM(C54:C61)</f>
        <v>3038340.59</v>
      </c>
      <c r="D62" s="14">
        <f t="shared" si="11"/>
        <v>6076681.1799999997</v>
      </c>
      <c r="E62" s="14">
        <f t="shared" si="11"/>
        <v>9115021.7699999977</v>
      </c>
      <c r="F62" s="14">
        <f t="shared" si="11"/>
        <v>12153362.359999999</v>
      </c>
      <c r="G62" s="14">
        <f t="shared" si="11"/>
        <v>15191702.950000001</v>
      </c>
    </row>
  </sheetData>
  <mergeCells count="7">
    <mergeCell ref="A20:B20"/>
    <mergeCell ref="A12:C12"/>
    <mergeCell ref="A13:B13"/>
    <mergeCell ref="A14:B14"/>
    <mergeCell ref="A16:B16"/>
    <mergeCell ref="A17:B17"/>
    <mergeCell ref="A19:B1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3A9997143DFB429DE653C7D79F3C37" ma:contentTypeVersion="10" ma:contentTypeDescription="Create a new document." ma:contentTypeScope="" ma:versionID="5a74c3173da06717ea1cc5ecde254c5a">
  <xsd:schema xmlns:xsd="http://www.w3.org/2001/XMLSchema" xmlns:xs="http://www.w3.org/2001/XMLSchema" xmlns:p="http://schemas.microsoft.com/office/2006/metadata/properties" xmlns:ns2="598469fa-5496-40c5-8b0f-a86d6ad43f9b" xmlns:ns3="a942f462-91a3-4a6c-ab9a-5a7ead05e143" targetNamespace="http://schemas.microsoft.com/office/2006/metadata/properties" ma:root="true" ma:fieldsID="b8a8a6658423e4c2a206a491abca3220" ns2:_="" ns3:_="">
    <xsd:import namespace="598469fa-5496-40c5-8b0f-a86d6ad43f9b"/>
    <xsd:import namespace="a942f462-91a3-4a6c-ab9a-5a7ead05e1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8469fa-5496-40c5-8b0f-a86d6ad43f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2f462-91a3-4a6c-ab9a-5a7ead05e14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7EC341-F487-4ABF-A1CE-D2CD5755C6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8469fa-5496-40c5-8b0f-a86d6ad43f9b"/>
    <ds:schemaRef ds:uri="a942f462-91a3-4a6c-ab9a-5a7ead05e1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A15A60-6ADB-4D89-B715-F81F2C54E9F1}">
  <ds:schemaRefs>
    <ds:schemaRef ds:uri="http://schemas.microsoft.com/office/2006/documentManagement/types"/>
    <ds:schemaRef ds:uri="598469fa-5496-40c5-8b0f-a86d6ad43f9b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942f462-91a3-4a6c-ab9a-5a7ead05e14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9A3887-76DE-4424-953E-7BE6B11897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HB1031</vt:lpstr>
      <vt:lpstr>'HB1031'!Print_Area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Kluttz</dc:creator>
  <cp:lastModifiedBy>Pam Dubois</cp:lastModifiedBy>
  <cp:lastPrinted>2018-12-04T18:33:03Z</cp:lastPrinted>
  <dcterms:created xsi:type="dcterms:W3CDTF">2018-12-04T18:31:25Z</dcterms:created>
  <dcterms:modified xsi:type="dcterms:W3CDTF">2018-12-04T19:11:53Z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0x010100AB3A9997143DFB429DE653C7D79F3C37</vt:lpwstr>
  </property>
</Properties>
</file>